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35" windowWidth="23955" windowHeight="9780"/>
  </bookViews>
  <sheets>
    <sheet name="ОГВ" sheetId="9" r:id="rId1"/>
  </sheets>
  <definedNames>
    <definedName name="_xlnm.Print_Area" localSheetId="0">ОГВ!$A$1:$V$22</definedName>
  </definedNames>
  <calcPr calcId="125725"/>
</workbook>
</file>

<file path=xl/calcChain.xml><?xml version="1.0" encoding="utf-8"?>
<calcChain xmlns="http://schemas.openxmlformats.org/spreadsheetml/2006/main">
  <c r="T13" i="9"/>
  <c r="U13" s="1"/>
  <c r="V13" s="1"/>
  <c r="T12"/>
  <c r="U12" s="1"/>
  <c r="V12" s="1"/>
  <c r="T11"/>
  <c r="U11" s="1"/>
  <c r="V11" s="1"/>
  <c r="T10"/>
  <c r="U10" s="1"/>
  <c r="V10" s="1"/>
  <c r="U9"/>
  <c r="V9" s="1"/>
  <c r="T9"/>
  <c r="T8"/>
  <c r="U8" s="1"/>
  <c r="V8" s="1"/>
</calcChain>
</file>

<file path=xl/sharedStrings.xml><?xml version="1.0" encoding="utf-8"?>
<sst xmlns="http://schemas.openxmlformats.org/spreadsheetml/2006/main" count="51" uniqueCount="44">
  <si>
    <t>Ежемесячное денежное поощрение</t>
  </si>
  <si>
    <t>Материальная помощь</t>
  </si>
  <si>
    <t>Районный коэффициент</t>
  </si>
  <si>
    <t>Ежемесячная надбавка к должностному окладу за выслугу лет</t>
  </si>
  <si>
    <t>Оклад за классный чин (ежемесячная надбавка к должностному окладу за специальный режим работы)</t>
  </si>
  <si>
    <t>Единовременная выплата при предоставлении ежегодного оплачиваемого отпуска</t>
  </si>
  <si>
    <t>Ежемесячная надбавка к должностному окладу за особые условия гражданской службы (исполнения полномочий)</t>
  </si>
  <si>
    <t>Премия</t>
  </si>
  <si>
    <t>Должностной оклад (оклад)</t>
  </si>
  <si>
    <t>Повышающий коэффициент к должностным окладам</t>
  </si>
  <si>
    <t>Доплата за работу с вредными условиями труда</t>
  </si>
  <si>
    <t>Количество должностных окладов</t>
  </si>
  <si>
    <t>Фонд оплаты труда</t>
  </si>
  <si>
    <t>Начисления на выплаты по оплате труда</t>
  </si>
  <si>
    <t>Размер должностного оклада</t>
  </si>
  <si>
    <t>Ежемесячная надбавка за особый режим работы (водители)</t>
  </si>
  <si>
    <t>Ежемесячная надбавка за классность (водители)</t>
  </si>
  <si>
    <t>Ежемесячная надбавка за высокую квалификацию (работники тер. органов МСЗ УР)</t>
  </si>
  <si>
    <t>Ежемесячная надбавка за сложность и напряженность (работники тер. органов МСЗ УР)</t>
  </si>
  <si>
    <t>Количество штатных единиц</t>
  </si>
  <si>
    <t>Формирование ФОТ по органам государственной власти Удмуртской Республики и территориальным органам Министерства социальной защиты населения  Удмуртской Республики</t>
  </si>
  <si>
    <t>Ежемесячная надбавка к должностному окладу за работу со сведениями, составляющими государственную тайну</t>
  </si>
  <si>
    <t>Категории</t>
  </si>
  <si>
    <t>Лица, замещающие государственные должности Удмуртской Республики</t>
  </si>
  <si>
    <t>Лица, замещающие должности государственной гражданской службы Удмуртской Республики</t>
  </si>
  <si>
    <t>Работники, занимающие должности, не являющиеся должностями государственной гражданской службы Удмуртской Республики</t>
  </si>
  <si>
    <t>Работники, осуществляющие профессиональную деятельность по профессиям рабочих</t>
  </si>
  <si>
    <t>Водители автомобилей</t>
  </si>
  <si>
    <t>Работники территориальных органов Министерства социальной защиты населения Удмуртской Республики</t>
  </si>
  <si>
    <t>руб.</t>
  </si>
  <si>
    <t>Код</t>
  </si>
  <si>
    <t>Приложение к Порядку заполнения обоснований бюджетных ассигнований на 2015 год и на плановый период 2016 и 2017 годов</t>
  </si>
  <si>
    <t>Форма 1</t>
  </si>
  <si>
    <t>раздел 1.1</t>
  </si>
  <si>
    <t>ячейки, выделенные цветом не подлежат заполнению</t>
  </si>
  <si>
    <t>Итого косгу 211 ВР 121</t>
  </si>
  <si>
    <t>Вид расходов 121</t>
  </si>
  <si>
    <t>Руководитель</t>
  </si>
  <si>
    <t>__________________</t>
  </si>
  <si>
    <t>_______________________________________</t>
  </si>
  <si>
    <t>(подпись)</t>
  </si>
  <si>
    <t>(расшифровка подписи)</t>
  </si>
  <si>
    <t>Исполнитель</t>
  </si>
  <si>
    <t>(номер телефона)</t>
  </si>
</sst>
</file>

<file path=xl/styles.xml><?xml version="1.0" encoding="utf-8"?>
<styleSheet xmlns="http://schemas.openxmlformats.org/spreadsheetml/2006/main">
  <fonts count="4"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mediumGray"/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Fill="1" applyAlignment="1">
      <alignment horizontal="center" vertical="top"/>
    </xf>
    <xf numFmtId="0" fontId="0" fillId="0" borderId="0" xfId="0" applyFill="1" applyAlignment="1">
      <alignment horizontal="center" vertical="top" wrapText="1"/>
    </xf>
    <xf numFmtId="0" fontId="1" fillId="0" borderId="0" xfId="0" applyFont="1" applyFill="1" applyAlignment="1">
      <alignment horizontal="center" vertical="top"/>
    </xf>
    <xf numFmtId="0" fontId="1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left" vertical="top"/>
    </xf>
    <xf numFmtId="0" fontId="2" fillId="0" borderId="1" xfId="0" applyFont="1" applyFill="1" applyBorder="1" applyAlignment="1">
      <alignment vertical="top" wrapText="1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top"/>
    </xf>
    <xf numFmtId="0" fontId="1" fillId="0" borderId="2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/>
    </xf>
    <xf numFmtId="4" fontId="1" fillId="3" borderId="2" xfId="0" applyNumberFormat="1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/>
    </xf>
    <xf numFmtId="0" fontId="1" fillId="0" borderId="0" xfId="0" applyFont="1" applyFill="1" applyAlignment="1">
      <alignment horizontal="left"/>
    </xf>
    <xf numFmtId="0" fontId="2" fillId="0" borderId="1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vertical="top" wrapText="1"/>
    </xf>
    <xf numFmtId="0" fontId="1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2" borderId="3" xfId="0" applyFont="1" applyFill="1" applyBorder="1" applyAlignment="1">
      <alignment horizontal="center" vertical="top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0" fontId="3" fillId="0" borderId="0" xfId="0" applyFont="1" applyFill="1" applyAlignment="1">
      <alignment horizontal="center" vertical="top"/>
    </xf>
    <xf numFmtId="0" fontId="3" fillId="0" borderId="2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left" vertical="top" wrapText="1"/>
    </xf>
    <xf numFmtId="0" fontId="0" fillId="0" borderId="0" xfId="0" applyFill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22"/>
  <sheetViews>
    <sheetView tabSelected="1" zoomScale="87" zoomScaleNormal="87" workbookViewId="0">
      <pane xSplit="4" ySplit="7" topLeftCell="E8" activePane="bottomRight" state="frozen"/>
      <selection pane="topRight" activeCell="D1" sqref="D1"/>
      <selection pane="bottomLeft" activeCell="A4" sqref="A4"/>
      <selection pane="bottomRight" sqref="A1:V22"/>
    </sheetView>
  </sheetViews>
  <sheetFormatPr defaultRowHeight="12.75"/>
  <cols>
    <col min="1" max="1" width="9.140625" style="1"/>
    <col min="2" max="2" width="27.5703125" style="1" customWidth="1"/>
    <col min="3" max="3" width="13.7109375" style="1" customWidth="1"/>
    <col min="4" max="5" width="13.7109375" style="2" customWidth="1"/>
    <col min="6" max="19" width="13.7109375" style="1" customWidth="1"/>
    <col min="20" max="22" width="14.7109375" style="1" customWidth="1"/>
    <col min="23" max="16384" width="9.140625" style="1"/>
  </cols>
  <sheetData>
    <row r="1" spans="1:22" s="3" customFormat="1" ht="34.5" customHeight="1">
      <c r="B1" s="16"/>
      <c r="D1" s="4"/>
      <c r="E1" s="4"/>
      <c r="F1" s="30" t="s">
        <v>31</v>
      </c>
      <c r="G1" s="30"/>
      <c r="H1" s="30"/>
      <c r="I1" s="30"/>
      <c r="J1" s="30"/>
      <c r="K1" s="30"/>
    </row>
    <row r="2" spans="1:22" s="3" customFormat="1" ht="15.75">
      <c r="D2" s="4"/>
      <c r="E2" s="4"/>
      <c r="F2" s="5" t="s">
        <v>32</v>
      </c>
      <c r="G2" s="5" t="s">
        <v>33</v>
      </c>
    </row>
    <row r="3" spans="1:22" s="15" customFormat="1" ht="32.25" customHeight="1">
      <c r="A3" s="29" t="s">
        <v>20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</row>
    <row r="4" spans="1:22" s="3" customFormat="1" ht="15" customHeight="1">
      <c r="A4" s="17"/>
      <c r="B4" s="16" t="s">
        <v>36</v>
      </c>
      <c r="C4" s="17"/>
      <c r="D4" s="17"/>
      <c r="E4" s="17"/>
      <c r="F4" s="17"/>
      <c r="G4" s="17"/>
      <c r="H4" s="17"/>
      <c r="I4" s="17"/>
      <c r="J4" s="17"/>
      <c r="K4" s="17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22" s="26" customFormat="1" ht="150.75" customHeight="1">
      <c r="A5" s="23" t="s">
        <v>30</v>
      </c>
      <c r="B5" s="24" t="s">
        <v>22</v>
      </c>
      <c r="C5" s="24" t="s">
        <v>19</v>
      </c>
      <c r="D5" s="24" t="s">
        <v>14</v>
      </c>
      <c r="E5" s="24" t="s">
        <v>8</v>
      </c>
      <c r="F5" s="24" t="s">
        <v>4</v>
      </c>
      <c r="G5" s="24" t="s">
        <v>6</v>
      </c>
      <c r="H5" s="24" t="s">
        <v>3</v>
      </c>
      <c r="I5" s="24" t="s">
        <v>21</v>
      </c>
      <c r="J5" s="24" t="s">
        <v>7</v>
      </c>
      <c r="K5" s="24" t="s">
        <v>0</v>
      </c>
      <c r="L5" s="24" t="s">
        <v>9</v>
      </c>
      <c r="M5" s="24" t="s">
        <v>10</v>
      </c>
      <c r="N5" s="24" t="s">
        <v>15</v>
      </c>
      <c r="O5" s="24" t="s">
        <v>16</v>
      </c>
      <c r="P5" s="24" t="s">
        <v>17</v>
      </c>
      <c r="Q5" s="24" t="s">
        <v>18</v>
      </c>
      <c r="R5" s="24" t="s">
        <v>5</v>
      </c>
      <c r="S5" s="24" t="s">
        <v>1</v>
      </c>
      <c r="T5" s="25" t="s">
        <v>2</v>
      </c>
      <c r="U5" s="24" t="s">
        <v>12</v>
      </c>
      <c r="V5" s="24" t="s">
        <v>13</v>
      </c>
    </row>
    <row r="6" spans="1:22" s="3" customFormat="1" ht="15.75">
      <c r="A6" s="9">
        <v>1</v>
      </c>
      <c r="B6" s="10">
        <v>2</v>
      </c>
      <c r="C6" s="10">
        <v>3</v>
      </c>
      <c r="D6" s="10">
        <v>4</v>
      </c>
      <c r="E6" s="10">
        <v>5</v>
      </c>
      <c r="F6" s="10">
        <v>6</v>
      </c>
      <c r="G6" s="10">
        <v>7</v>
      </c>
      <c r="H6" s="10">
        <v>8</v>
      </c>
      <c r="I6" s="10">
        <v>9</v>
      </c>
      <c r="J6" s="10">
        <v>10</v>
      </c>
      <c r="K6" s="10">
        <v>11</v>
      </c>
      <c r="L6" s="10">
        <v>12</v>
      </c>
      <c r="M6" s="10">
        <v>13</v>
      </c>
      <c r="N6" s="10">
        <v>14</v>
      </c>
      <c r="O6" s="10">
        <v>15</v>
      </c>
      <c r="P6" s="10">
        <v>16</v>
      </c>
      <c r="Q6" s="10">
        <v>17</v>
      </c>
      <c r="R6" s="10">
        <v>18</v>
      </c>
      <c r="S6" s="10">
        <v>19</v>
      </c>
      <c r="T6" s="8">
        <v>20</v>
      </c>
      <c r="U6" s="10">
        <v>21</v>
      </c>
      <c r="V6" s="10">
        <v>22</v>
      </c>
    </row>
    <row r="7" spans="1:22" s="21" customFormat="1" ht="22.5" customHeight="1">
      <c r="A7" s="7"/>
      <c r="B7" s="19"/>
      <c r="C7" s="19"/>
      <c r="D7" s="20"/>
      <c r="E7" s="28" t="s">
        <v>11</v>
      </c>
      <c r="F7" s="28"/>
      <c r="G7" s="28"/>
      <c r="H7" s="28"/>
      <c r="I7" s="28"/>
      <c r="J7" s="28"/>
      <c r="K7" s="28"/>
      <c r="L7" s="28" t="s">
        <v>11</v>
      </c>
      <c r="M7" s="28"/>
      <c r="N7" s="28"/>
      <c r="O7" s="28"/>
      <c r="P7" s="28"/>
      <c r="Q7" s="28"/>
      <c r="R7" s="28"/>
      <c r="S7" s="28"/>
      <c r="T7" s="7" t="s">
        <v>29</v>
      </c>
      <c r="U7" s="7" t="s">
        <v>29</v>
      </c>
      <c r="V7" s="7" t="s">
        <v>29</v>
      </c>
    </row>
    <row r="8" spans="1:22" s="3" customFormat="1" ht="45.75" customHeight="1">
      <c r="A8" s="9">
        <v>1000</v>
      </c>
      <c r="B8" s="27" t="s">
        <v>23</v>
      </c>
      <c r="C8" s="9"/>
      <c r="D8" s="10"/>
      <c r="E8" s="10"/>
      <c r="F8" s="9"/>
      <c r="G8" s="9"/>
      <c r="H8" s="9"/>
      <c r="I8" s="9"/>
      <c r="J8" s="9"/>
      <c r="K8" s="9"/>
      <c r="L8" s="12"/>
      <c r="M8" s="13"/>
      <c r="N8" s="13"/>
      <c r="O8" s="13"/>
      <c r="P8" s="13"/>
      <c r="Q8" s="13"/>
      <c r="R8" s="9"/>
      <c r="S8" s="9"/>
      <c r="T8" s="14">
        <f>(E8+F8+G8+H8+I8+J8+K8+R8)*C8*D8*0.15</f>
        <v>0</v>
      </c>
      <c r="U8" s="14">
        <f>(E8+F8+G8+H8+I8+J8+K8+R8+S8)*C8*D8+T8</f>
        <v>0</v>
      </c>
      <c r="V8" s="14">
        <f>U8*0.302</f>
        <v>0</v>
      </c>
    </row>
    <row r="9" spans="1:22" s="3" customFormat="1" ht="59.25" customHeight="1">
      <c r="A9" s="9">
        <v>2000</v>
      </c>
      <c r="B9" s="27" t="s">
        <v>24</v>
      </c>
      <c r="C9" s="9"/>
      <c r="D9" s="10"/>
      <c r="E9" s="10"/>
      <c r="F9" s="9"/>
      <c r="G9" s="9"/>
      <c r="H9" s="9"/>
      <c r="I9" s="9"/>
      <c r="J9" s="9"/>
      <c r="K9" s="9"/>
      <c r="L9" s="12"/>
      <c r="M9" s="13"/>
      <c r="N9" s="13"/>
      <c r="O9" s="13"/>
      <c r="P9" s="13"/>
      <c r="Q9" s="13"/>
      <c r="R9" s="9"/>
      <c r="S9" s="9"/>
      <c r="T9" s="14">
        <f>(E9+F9+G9+H9+I9+J9+K9+R9+S9)*C9*D9*0.15</f>
        <v>0</v>
      </c>
      <c r="U9" s="14">
        <f>(E9+F9+G9+H9+I9+J9+K9+R9+S9)*C9*D9+T9</f>
        <v>0</v>
      </c>
      <c r="V9" s="14">
        <f t="shared" ref="V9:V13" si="0">U9*0.302</f>
        <v>0</v>
      </c>
    </row>
    <row r="10" spans="1:22" s="3" customFormat="1" ht="90">
      <c r="A10" s="9">
        <v>3000</v>
      </c>
      <c r="B10" s="27" t="s">
        <v>25</v>
      </c>
      <c r="C10" s="9"/>
      <c r="D10" s="10"/>
      <c r="E10" s="10"/>
      <c r="F10" s="13"/>
      <c r="G10" s="13"/>
      <c r="H10" s="9"/>
      <c r="I10" s="9"/>
      <c r="J10" s="9"/>
      <c r="K10" s="12"/>
      <c r="L10" s="10"/>
      <c r="M10" s="13"/>
      <c r="N10" s="13"/>
      <c r="O10" s="13"/>
      <c r="P10" s="13"/>
      <c r="Q10" s="13"/>
      <c r="R10" s="13"/>
      <c r="S10" s="9"/>
      <c r="T10" s="14">
        <f>(E10+H10+I10+J10+L10)*C10*D10*0.15</f>
        <v>0</v>
      </c>
      <c r="U10" s="14">
        <f>(E10+H10+I10+J10+L10+S10)*C10*D10+T10</f>
        <v>0</v>
      </c>
      <c r="V10" s="14">
        <f t="shared" si="0"/>
        <v>0</v>
      </c>
    </row>
    <row r="11" spans="1:22" s="3" customFormat="1" ht="58.5" customHeight="1">
      <c r="A11" s="9">
        <v>4000</v>
      </c>
      <c r="B11" s="27" t="s">
        <v>26</v>
      </c>
      <c r="C11" s="9"/>
      <c r="D11" s="10"/>
      <c r="E11" s="10"/>
      <c r="F11" s="13"/>
      <c r="G11" s="13"/>
      <c r="H11" s="13"/>
      <c r="I11" s="13"/>
      <c r="J11" s="9"/>
      <c r="K11" s="13"/>
      <c r="L11" s="13"/>
      <c r="M11" s="9"/>
      <c r="N11" s="13"/>
      <c r="O11" s="13"/>
      <c r="P11" s="13"/>
      <c r="Q11" s="13"/>
      <c r="R11" s="13"/>
      <c r="S11" s="9"/>
      <c r="T11" s="14">
        <f>(E11+J11+M11)*C11*D11*0.15</f>
        <v>0</v>
      </c>
      <c r="U11" s="14">
        <f>(E11+J11+M11+S11)*C11*D11+T11</f>
        <v>0</v>
      </c>
      <c r="V11" s="14">
        <f t="shared" si="0"/>
        <v>0</v>
      </c>
    </row>
    <row r="12" spans="1:22" s="3" customFormat="1" ht="15.75">
      <c r="A12" s="9">
        <v>5000</v>
      </c>
      <c r="B12" s="27" t="s">
        <v>27</v>
      </c>
      <c r="C12" s="9"/>
      <c r="D12" s="10"/>
      <c r="E12" s="10"/>
      <c r="F12" s="13"/>
      <c r="G12" s="13"/>
      <c r="H12" s="13"/>
      <c r="I12" s="13"/>
      <c r="J12" s="9"/>
      <c r="K12" s="13"/>
      <c r="L12" s="13"/>
      <c r="M12" s="9"/>
      <c r="N12" s="9"/>
      <c r="O12" s="9"/>
      <c r="P12" s="13"/>
      <c r="Q12" s="13"/>
      <c r="R12" s="13"/>
      <c r="S12" s="9"/>
      <c r="T12" s="14">
        <f>(E12+J12+M12+N12+O12)*C12*D12*0.15</f>
        <v>0</v>
      </c>
      <c r="U12" s="14">
        <f>(E12+J12+M12+N12+O12+S12)*C12*D12+T12</f>
        <v>0</v>
      </c>
      <c r="V12" s="14">
        <f t="shared" si="0"/>
        <v>0</v>
      </c>
    </row>
    <row r="13" spans="1:22" s="3" customFormat="1" ht="74.25" customHeight="1">
      <c r="A13" s="9">
        <v>6000</v>
      </c>
      <c r="B13" s="27" t="s">
        <v>28</v>
      </c>
      <c r="C13" s="9"/>
      <c r="D13" s="10"/>
      <c r="E13" s="10"/>
      <c r="F13" s="13"/>
      <c r="G13" s="13"/>
      <c r="H13" s="9"/>
      <c r="I13" s="13"/>
      <c r="J13" s="9"/>
      <c r="K13" s="9"/>
      <c r="L13" s="13"/>
      <c r="M13" s="13"/>
      <c r="N13" s="13"/>
      <c r="O13" s="13"/>
      <c r="P13" s="9"/>
      <c r="Q13" s="9"/>
      <c r="R13" s="9"/>
      <c r="S13" s="9"/>
      <c r="T13" s="14">
        <f>(E13+H13+J13+K13+P13+Q13+R13)*C13*D13*0.15</f>
        <v>0</v>
      </c>
      <c r="U13" s="14">
        <f>(E13+H13+J13+K13+P13+Q13+R13+S13)*C13*D13+T13</f>
        <v>0</v>
      </c>
      <c r="V13" s="14">
        <f t="shared" si="0"/>
        <v>0</v>
      </c>
    </row>
    <row r="14" spans="1:22" s="3" customFormat="1" ht="16.5" customHeight="1">
      <c r="A14" s="9"/>
      <c r="B14" s="11" t="s">
        <v>35</v>
      </c>
      <c r="C14" s="9"/>
      <c r="D14" s="10"/>
      <c r="E14" s="10"/>
      <c r="F14" s="13"/>
      <c r="G14" s="13"/>
      <c r="H14" s="13"/>
      <c r="I14" s="13"/>
      <c r="J14" s="9"/>
      <c r="K14" s="13"/>
      <c r="L14" s="13"/>
      <c r="M14" s="9"/>
      <c r="N14" s="9"/>
      <c r="O14" s="9"/>
      <c r="P14" s="13"/>
      <c r="Q14" s="13"/>
      <c r="R14" s="13"/>
      <c r="S14" s="9"/>
      <c r="T14" s="14"/>
      <c r="U14" s="14"/>
      <c r="V14" s="14"/>
    </row>
    <row r="15" spans="1:22" s="3" customFormat="1" ht="15.75">
      <c r="A15" s="22"/>
      <c r="B15" s="5" t="s">
        <v>34</v>
      </c>
      <c r="D15" s="4"/>
      <c r="E15" s="4"/>
    </row>
    <row r="18" spans="1:9">
      <c r="A18" s="31" t="s">
        <v>37</v>
      </c>
      <c r="C18" s="1" t="s">
        <v>38</v>
      </c>
      <c r="F18" s="1" t="s">
        <v>39</v>
      </c>
    </row>
    <row r="19" spans="1:9">
      <c r="A19" s="31"/>
      <c r="C19" s="1" t="s">
        <v>40</v>
      </c>
      <c r="F19" s="1" t="s">
        <v>41</v>
      </c>
    </row>
    <row r="20" spans="1:9">
      <c r="A20" s="31"/>
    </row>
    <row r="21" spans="1:9">
      <c r="A21" s="31" t="s">
        <v>42</v>
      </c>
      <c r="C21" s="1" t="s">
        <v>38</v>
      </c>
      <c r="F21" s="1" t="s">
        <v>39</v>
      </c>
    </row>
    <row r="22" spans="1:9">
      <c r="C22" s="1" t="s">
        <v>40</v>
      </c>
      <c r="F22" s="1" t="s">
        <v>41</v>
      </c>
      <c r="I22" s="1" t="s">
        <v>43</v>
      </c>
    </row>
  </sheetData>
  <mergeCells count="4">
    <mergeCell ref="E7:K7"/>
    <mergeCell ref="L7:S7"/>
    <mergeCell ref="A3:K3"/>
    <mergeCell ref="F1:K1"/>
  </mergeCells>
  <printOptions horizontalCentered="1"/>
  <pageMargins left="0" right="0" top="0.19685039370078741" bottom="0.19685039370078741" header="0.51181102362204722" footer="0"/>
  <pageSetup paperSize="9" scale="77" fitToWidth="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ОГВ</vt:lpstr>
      <vt:lpstr>ОГВ!Область_печати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mullahmetova</dc:creator>
  <cp:lastModifiedBy>ipatova</cp:lastModifiedBy>
  <cp:lastPrinted>2014-05-05T06:10:18Z</cp:lastPrinted>
  <dcterms:created xsi:type="dcterms:W3CDTF">2012-10-12T09:12:32Z</dcterms:created>
  <dcterms:modified xsi:type="dcterms:W3CDTF">2014-05-05T06:10:34Z</dcterms:modified>
</cp:coreProperties>
</file>