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firstSheet="6" activeTab="7"/>
  </bookViews>
  <sheets>
    <sheet name="В госсовет" sheetId="6" state="hidden" r:id="rId1"/>
    <sheet name="Услуги 10.10.2014" sheetId="5" state="hidden" r:id="rId2"/>
    <sheet name="30.09.2014" sheetId="1" state="hidden" r:id="rId3"/>
    <sheet name="Услуги анализ 2015" sheetId="2" state="hidden" r:id="rId4"/>
    <sheet name="03.10.2014" sheetId="4" state="hidden" r:id="rId5"/>
    <sheet name="Услуги анализ 2015 (2)" sheetId="8" state="hidden" r:id="rId6"/>
    <sheet name="Минздрав натур." sheetId="15" r:id="rId7"/>
    <sheet name="Минздрав стоимост" sheetId="11" r:id="rId8"/>
  </sheets>
  <definedNames>
    <definedName name="_xlnm._FilterDatabase" localSheetId="4" hidden="1">'03.10.2014'!$O$1:$O$206</definedName>
    <definedName name="_xlnm._FilterDatabase" localSheetId="2" hidden="1">'30.09.2014'!$I$1:$I$125</definedName>
    <definedName name="_xlnm._FilterDatabase" localSheetId="0" hidden="1">'В госсовет'!$I$1:$I$206</definedName>
    <definedName name="_xlnm._FilterDatabase" localSheetId="1" hidden="1">'Услуги 10.10.2014'!$I$1:$I$206</definedName>
    <definedName name="_xlnm._FilterDatabase" localSheetId="3" hidden="1">'Услуги анализ 2015'!$K$1:$K$125</definedName>
    <definedName name="_xlnm._FilterDatabase" localSheetId="5" hidden="1">'Услуги анализ 2015 (2)'!$K$1:$K$125</definedName>
    <definedName name="_xlnm.Print_Titles" localSheetId="4">'03.10.2014'!$2:$6</definedName>
    <definedName name="_xlnm.Print_Titles" localSheetId="2">'30.09.2014'!$2:$6</definedName>
    <definedName name="_xlnm.Print_Titles" localSheetId="0">'В госсовет'!$2:$6</definedName>
    <definedName name="_xlnm.Print_Titles" localSheetId="6">'Минздрав натур.'!$3:$4</definedName>
    <definedName name="_xlnm.Print_Titles" localSheetId="7">'Минздрав стоимост'!$3:$4</definedName>
    <definedName name="_xlnm.Print_Titles" localSheetId="1">'Услуги 10.10.2014'!$2:$6</definedName>
    <definedName name="_xlnm.Print_Titles" localSheetId="3">'Услуги анализ 2015'!$2:$6</definedName>
    <definedName name="_xlnm.Print_Titles" localSheetId="5">'Услуги анализ 2015 (2)'!$2:$6</definedName>
    <definedName name="_xlnm.Print_Area" localSheetId="6">'Минздрав натур.'!$A:$O</definedName>
    <definedName name="_xlnm.Print_Area" localSheetId="7">'Минздрав стоимост'!$A:$O</definedName>
    <definedName name="_xlnm.Print_Area" localSheetId="3">'Услуги анализ 2015'!$A$1:$S$119</definedName>
    <definedName name="_xlnm.Print_Area" localSheetId="5">'Услуги анализ 2015 (2)'!$A$1:$S$119</definedName>
  </definedNames>
  <calcPr calcId="125725"/>
</workbook>
</file>

<file path=xl/calcChain.xml><?xml version="1.0" encoding="utf-8"?>
<calcChain xmlns="http://schemas.openxmlformats.org/spreadsheetml/2006/main">
  <c r="K16" i="15"/>
  <c r="F16" i="11" l="1"/>
  <c r="R118" i="8"/>
  <c r="Q118"/>
  <c r="J118"/>
  <c r="I118"/>
  <c r="R117"/>
  <c r="Q117"/>
  <c r="J117"/>
  <c r="I117"/>
  <c r="R116"/>
  <c r="Q116"/>
  <c r="J116"/>
  <c r="I116"/>
  <c r="R114"/>
  <c r="Q114"/>
  <c r="J114"/>
  <c r="I114"/>
  <c r="R101"/>
  <c r="Q101"/>
  <c r="J101"/>
  <c r="I101"/>
  <c r="R100"/>
  <c r="Q100"/>
  <c r="J100"/>
  <c r="I100"/>
  <c r="R99"/>
  <c r="Q99"/>
  <c r="J99"/>
  <c r="I99"/>
  <c r="R98"/>
  <c r="Q98"/>
  <c r="J98"/>
  <c r="I98"/>
  <c r="R97"/>
  <c r="Q97"/>
  <c r="J97"/>
  <c r="I97"/>
  <c r="R96"/>
  <c r="Q96"/>
  <c r="J96"/>
  <c r="I96"/>
  <c r="Q85"/>
  <c r="J85"/>
  <c r="I85"/>
  <c r="R82"/>
  <c r="N82"/>
  <c r="J82"/>
  <c r="I82"/>
  <c r="R81"/>
  <c r="Q81"/>
  <c r="J81"/>
  <c r="I81"/>
  <c r="R80"/>
  <c r="Q80"/>
  <c r="J80"/>
  <c r="I80"/>
  <c r="R79"/>
  <c r="Q79"/>
  <c r="J79"/>
  <c r="I79"/>
  <c r="R78"/>
  <c r="Q78"/>
  <c r="J78"/>
  <c r="I78"/>
  <c r="R76"/>
  <c r="Q76"/>
  <c r="J76"/>
  <c r="I76"/>
  <c r="R75"/>
  <c r="Q75"/>
  <c r="J75"/>
  <c r="I75"/>
  <c r="R73"/>
  <c r="Q73"/>
  <c r="J73"/>
  <c r="I73"/>
  <c r="R72"/>
  <c r="Q72"/>
  <c r="J72"/>
  <c r="I72"/>
  <c r="R71"/>
  <c r="Q71"/>
  <c r="J71"/>
  <c r="I71"/>
  <c r="R70"/>
  <c r="Q70"/>
  <c r="J70"/>
  <c r="I70"/>
  <c r="R58"/>
  <c r="Q58"/>
  <c r="J58"/>
  <c r="I58"/>
  <c r="R57"/>
  <c r="J57"/>
  <c r="R56"/>
  <c r="Q56"/>
  <c r="J56"/>
  <c r="I56"/>
  <c r="R55"/>
  <c r="Q55"/>
  <c r="J55"/>
  <c r="I55"/>
  <c r="R54"/>
  <c r="Q54"/>
  <c r="J54"/>
  <c r="I54"/>
  <c r="R53"/>
  <c r="Q53"/>
  <c r="J53"/>
  <c r="I53"/>
  <c r="R52"/>
  <c r="Q52"/>
  <c r="J52"/>
  <c r="I52"/>
  <c r="R51"/>
  <c r="Q51"/>
  <c r="J51"/>
  <c r="I51"/>
  <c r="R50"/>
  <c r="Q50"/>
  <c r="J50"/>
  <c r="I50"/>
  <c r="R47"/>
  <c r="Q47"/>
  <c r="J47"/>
  <c r="I47"/>
  <c r="R46"/>
  <c r="Q46"/>
  <c r="J46"/>
  <c r="I46"/>
  <c r="R40"/>
  <c r="J40"/>
  <c r="R38"/>
  <c r="J38"/>
  <c r="R37"/>
  <c r="Q37"/>
  <c r="J37"/>
  <c r="I37"/>
  <c r="R36"/>
  <c r="Q36"/>
  <c r="J36"/>
  <c r="I36"/>
  <c r="R35"/>
  <c r="Q35"/>
  <c r="J35"/>
  <c r="I35"/>
  <c r="R34"/>
  <c r="Q34"/>
  <c r="J34"/>
  <c r="I34"/>
  <c r="R33"/>
  <c r="Q33"/>
  <c r="J33"/>
  <c r="I33"/>
  <c r="R19"/>
  <c r="J19"/>
  <c r="R16"/>
  <c r="Q16"/>
  <c r="J16"/>
  <c r="I16"/>
  <c r="R9"/>
  <c r="Q9"/>
  <c r="J9"/>
  <c r="I9"/>
  <c r="N89" i="6"/>
  <c r="M89"/>
  <c r="L89"/>
  <c r="K89"/>
  <c r="N88"/>
  <c r="M88"/>
  <c r="L88"/>
  <c r="K88"/>
  <c r="N87"/>
  <c r="M87"/>
  <c r="L87"/>
  <c r="K87"/>
  <c r="L82"/>
  <c r="N89" i="5"/>
  <c r="M89"/>
  <c r="L89"/>
  <c r="K89"/>
  <c r="N88"/>
  <c r="M88"/>
  <c r="L88"/>
  <c r="K88"/>
  <c r="N87"/>
  <c r="M87"/>
  <c r="L87"/>
  <c r="K87"/>
  <c r="L82"/>
  <c r="N89" i="4"/>
  <c r="M89"/>
  <c r="L89"/>
  <c r="K89"/>
  <c r="N88"/>
  <c r="M88"/>
  <c r="L88"/>
  <c r="K88"/>
  <c r="N87"/>
  <c r="M87"/>
  <c r="L87"/>
  <c r="K87"/>
  <c r="L82"/>
  <c r="J118" i="2" l="1"/>
  <c r="J117"/>
  <c r="J116"/>
  <c r="I118"/>
  <c r="I117"/>
  <c r="I116"/>
  <c r="J114"/>
  <c r="I114"/>
  <c r="J101"/>
  <c r="J100"/>
  <c r="J99"/>
  <c r="J98"/>
  <c r="J97"/>
  <c r="J96"/>
  <c r="I101"/>
  <c r="I100"/>
  <c r="I99"/>
  <c r="I98"/>
  <c r="I97"/>
  <c r="I96"/>
  <c r="J85"/>
  <c r="J82"/>
  <c r="J81"/>
  <c r="J80"/>
  <c r="J79"/>
  <c r="J78"/>
  <c r="J76"/>
  <c r="J75"/>
  <c r="J73"/>
  <c r="J72"/>
  <c r="J71"/>
  <c r="I85"/>
  <c r="I82"/>
  <c r="I81"/>
  <c r="I80"/>
  <c r="I79"/>
  <c r="I78"/>
  <c r="I76"/>
  <c r="I75"/>
  <c r="I73"/>
  <c r="I72"/>
  <c r="I71"/>
  <c r="J70"/>
  <c r="I70"/>
  <c r="J53"/>
  <c r="J58"/>
  <c r="J57"/>
  <c r="J56"/>
  <c r="J55"/>
  <c r="J54"/>
  <c r="J52"/>
  <c r="J51"/>
  <c r="I58"/>
  <c r="I56"/>
  <c r="I55"/>
  <c r="I54"/>
  <c r="I53"/>
  <c r="I52"/>
  <c r="I51"/>
  <c r="J50"/>
  <c r="I50"/>
  <c r="J47"/>
  <c r="I47"/>
  <c r="J46"/>
  <c r="I46"/>
  <c r="R118"/>
  <c r="R117"/>
  <c r="Q118"/>
  <c r="Q117"/>
  <c r="R116"/>
  <c r="Q116"/>
  <c r="R114"/>
  <c r="Q114"/>
  <c r="R101"/>
  <c r="Q101"/>
  <c r="R100"/>
  <c r="Q100"/>
  <c r="R99"/>
  <c r="Q99"/>
  <c r="R98"/>
  <c r="Q98"/>
  <c r="R97"/>
  <c r="Q97"/>
  <c r="R96"/>
  <c r="Q96"/>
  <c r="R81"/>
  <c r="R80"/>
  <c r="R79"/>
  <c r="R78"/>
  <c r="R76"/>
  <c r="R75"/>
  <c r="R73"/>
  <c r="R72"/>
  <c r="R71"/>
  <c r="R70"/>
  <c r="Q85"/>
  <c r="Q81"/>
  <c r="Q80"/>
  <c r="Q79"/>
  <c r="Q78"/>
  <c r="Q76"/>
  <c r="Q75"/>
  <c r="Q73"/>
  <c r="Q72"/>
  <c r="Q71"/>
  <c r="Q70"/>
  <c r="R58"/>
  <c r="Q58"/>
  <c r="R57"/>
  <c r="R56"/>
  <c r="Q56"/>
  <c r="Q55"/>
  <c r="R55"/>
  <c r="R54"/>
  <c r="Q54"/>
  <c r="R52"/>
  <c r="Q52"/>
  <c r="R53"/>
  <c r="Q53"/>
  <c r="R51"/>
  <c r="Q51"/>
  <c r="R50"/>
  <c r="Q50"/>
  <c r="Q47"/>
  <c r="R47"/>
  <c r="R46"/>
  <c r="Q46"/>
  <c r="R40"/>
  <c r="R37"/>
  <c r="Q37"/>
  <c r="R38"/>
  <c r="R36"/>
  <c r="Q36"/>
  <c r="R35"/>
  <c r="Q35"/>
  <c r="R34"/>
  <c r="Q34"/>
  <c r="R33"/>
  <c r="Q33"/>
  <c r="R19"/>
  <c r="R16"/>
  <c r="Q16"/>
  <c r="R9"/>
  <c r="Q9"/>
  <c r="J40"/>
  <c r="J38"/>
  <c r="J37"/>
  <c r="J36"/>
  <c r="J35"/>
  <c r="J34"/>
  <c r="I37"/>
  <c r="I36"/>
  <c r="I35"/>
  <c r="I34"/>
  <c r="J33"/>
  <c r="I33"/>
  <c r="J19"/>
  <c r="I16"/>
  <c r="J16"/>
  <c r="J9"/>
  <c r="I9"/>
  <c r="N82"/>
  <c r="R82" s="1"/>
  <c r="L82" i="1"/>
</calcChain>
</file>

<file path=xl/sharedStrings.xml><?xml version="1.0" encoding="utf-8"?>
<sst xmlns="http://schemas.openxmlformats.org/spreadsheetml/2006/main" count="5483" uniqueCount="647">
  <si>
    <t/>
  </si>
  <si>
    <t>Прогноз сводных показателей и финансового обеспечения государственных заданий на оказание государственных услуг (выполнение работ) государственными
учреждениями Удмуртской Республики на 2015 год и на плановый период 2016 и 2017 годов (исполнение 2013 года, оценка 2014 года)</t>
  </si>
  <si>
    <t>Код ГРБС</t>
  </si>
  <si>
    <t>Наименование государственной услуги, работы</t>
  </si>
  <si>
    <t>Единица измерения</t>
  </si>
  <si>
    <t>Значение показателей объема государственных услуг, работ</t>
  </si>
  <si>
    <t>Работа - 1 Услуга - 2</t>
  </si>
  <si>
    <t>Финансовое обеспечение государственных заданий, тыс. руб.</t>
  </si>
  <si>
    <t>Целевая статья (статьи - перечислить)</t>
  </si>
  <si>
    <t>Примечание</t>
  </si>
  <si>
    <t>2013 год (отчет)</t>
  </si>
  <si>
    <t>2014 год</t>
  </si>
  <si>
    <t>2015 год</t>
  </si>
  <si>
    <t>2016 год</t>
  </si>
  <si>
    <t>2017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</si>
  <si>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</si>
  <si>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</si>
  <si>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</si>
  <si>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</si>
  <si>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</si>
  <si>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</si>
  <si>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</si>
  <si>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</si>
  <si>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</si>
  <si>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</si>
  <si>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</si>
  <si>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</si>
  <si>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</si>
  <si>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</si>
  <si>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</si>
  <si>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</si>
  <si>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803</t>
  </si>
  <si>
    <t>Информирование населения и пропаганда знаний в области гражданской обороны и защиты от чрезвычайных ситуаций</t>
  </si>
  <si>
    <t>мероприятие</t>
  </si>
  <si>
    <t>Подготовка, повышение квалификации населения в области гражданской обороны и защиты от чрезвычайных ситуаций</t>
  </si>
  <si>
    <t>2014 год (оценка)</t>
  </si>
  <si>
    <t>Работа в сфере библиотечного обслуживания</t>
  </si>
  <si>
    <t>40</t>
  </si>
  <si>
    <t>Работа по организации официальных, торжественных, культурно-массовых и прочих мероприятий</t>
  </si>
  <si>
    <t>Работы по обслуживанию зданий и прилегающих к ним территорий органов государственной власти Удмуртской Республики</t>
  </si>
  <si>
    <t>Квадратный метр</t>
  </si>
  <si>
    <t>30 297.40</t>
  </si>
  <si>
    <t>слушатель</t>
  </si>
  <si>
    <t>Обеспечение пожарной безопасности</t>
  </si>
  <si>
    <t>нет</t>
  </si>
  <si>
    <t>-</t>
  </si>
  <si>
    <t xml:space="preserve">Проведение поисковых, аварийно-спасасательных и других  неотложных работ при чрезвычайных ситуациях межмуниципального и регионального характера, обеспечение безопасности людей на водных объектах Удмуртской Республики </t>
  </si>
  <si>
    <t>%</t>
  </si>
  <si>
    <t>100</t>
  </si>
  <si>
    <t>Подготовка (переподготовка) работников организаций, аварийно-спасательных формирований в области защиты населения и территорий от чрезвычайных ситуаций</t>
  </si>
  <si>
    <t>обращение</t>
  </si>
  <si>
    <t>38500</t>
  </si>
  <si>
    <t>20000</t>
  </si>
  <si>
    <t>11578,031</t>
  </si>
  <si>
    <t>11841,200</t>
  </si>
  <si>
    <t>Обеспечение предоставления государственных и муниципальных услуг</t>
  </si>
  <si>
    <t>9900076</t>
  </si>
  <si>
    <t xml:space="preserve"> 9900077</t>
  </si>
  <si>
    <t xml:space="preserve"> 9900078</t>
  </si>
  <si>
    <t>Транспортные работы по обслуживанию органов государственной власти Удмуртской Республики</t>
  </si>
  <si>
    <t xml:space="preserve"> 9900079</t>
  </si>
  <si>
    <t>единица</t>
  </si>
  <si>
    <t>114</t>
  </si>
  <si>
    <t>9900555/  2710555</t>
  </si>
  <si>
    <t>9900188/  2710188</t>
  </si>
  <si>
    <t>9900087/  2720087</t>
  </si>
  <si>
    <t>9900132/  2710132</t>
  </si>
  <si>
    <t>9900131/  2710131</t>
  </si>
  <si>
    <t>830</t>
  </si>
  <si>
    <t>1 легковой автомобиль</t>
  </si>
  <si>
    <t>32</t>
  </si>
  <si>
    <t>31</t>
  </si>
  <si>
    <t>24375,60</t>
  </si>
  <si>
    <t>27899,10</t>
  </si>
  <si>
    <t>28142,0</t>
  </si>
  <si>
    <t>27941,7</t>
  </si>
  <si>
    <t>28124,6</t>
  </si>
  <si>
    <t>9900079</t>
  </si>
  <si>
    <t>1 грузовой автомобиль</t>
  </si>
  <si>
    <t>3597,30</t>
  </si>
  <si>
    <t>5224,3</t>
  </si>
  <si>
    <t>5279,0</t>
  </si>
  <si>
    <t>1 автобус</t>
  </si>
  <si>
    <t>1181,70</t>
  </si>
  <si>
    <t>1737,0</t>
  </si>
  <si>
    <t>1752,6</t>
  </si>
  <si>
    <t>Министерство информатизации Удмуртской Республики</t>
  </si>
  <si>
    <t>Администрация Главы и правительства Удмуртской Республики</t>
  </si>
  <si>
    <t>815</t>
  </si>
  <si>
    <t>Обеспечение доступа к данным, опубликованным на официальном сайте Удмуртской Республики в сети «Интернет», для публикации информации о размещении заказов на поставки товаров, выполнение работ, оказание услуг для государственных нужд</t>
  </si>
  <si>
    <t>2320013</t>
  </si>
  <si>
    <t>Организационно-техническое обеспечение крупных республиканских либо ведомственных мероприятий, в том числе инструктаж пользователей информационных ресурсов посредством использования мобильного информационно-технического комплекса</t>
  </si>
  <si>
    <t>2320014</t>
  </si>
  <si>
    <t>Обеспечение хостинга в сети «Интернет» официальных сайтов государственных органов Удмуртской Республики и органов местного самоуправления в Удмуртской Республике</t>
  </si>
  <si>
    <t>2320015</t>
  </si>
  <si>
    <t>Обеспечение защиты информационных систем государственных органов Удмуртской Республики</t>
  </si>
  <si>
    <t>2320016</t>
  </si>
  <si>
    <t>Поддержка региональной инфраструктуры электронного правительства</t>
  </si>
  <si>
    <t>2320017</t>
  </si>
  <si>
    <t>Обеспечение на территории Удмуртской Республики выпуска, выдачи, обслуживания и хранения универсальных электронных карт уполномоченной организацией Удмуртской Республики</t>
  </si>
  <si>
    <t>2320546</t>
  </si>
  <si>
    <t>Аппарат Госсовета Удмуртской Республики</t>
  </si>
  <si>
    <t>Министерство строительства, архитектуры и жилищной политики Удмуртской Республики</t>
  </si>
  <si>
    <t>833</t>
  </si>
  <si>
    <t>Расходы на оказание государственной услуги «Предоставление жилищных займов гражданам за счёт средств бюджета Удмуртской Республики» (постановление Правительства Удмуртской Республики от 9 апреля 2007 года № 52)</t>
  </si>
  <si>
    <t>шт.</t>
  </si>
  <si>
    <t>82</t>
  </si>
  <si>
    <t>715,13</t>
  </si>
  <si>
    <t>718,105</t>
  </si>
  <si>
    <t>783,5</t>
  </si>
  <si>
    <t>2220071</t>
  </si>
  <si>
    <t>Расходы на оказание государственной услуги «Предоставление социальных выплат на погашение остатка основного долга по жилищному займу заёмщикам при рождении (усыновлении) второго и третьего ребёнка» (постановление Правительства Удмуртской Республики от 9 апреля 2007 года № 52)</t>
  </si>
  <si>
    <t>372,7</t>
  </si>
  <si>
    <t>2220072</t>
  </si>
  <si>
    <t>Расходы на оказание государственной услуги «Предоставление социальных выплат на погашение остатка основного долга по жилищному займу заёмщикам при рождении (усыновлении) третьего ребёнка» (постановление Правительства Удмуртской Республики от 9 апреля 2007 года № 52)</t>
  </si>
  <si>
    <t>81,4</t>
  </si>
  <si>
    <t>2220073</t>
  </si>
  <si>
    <t>Расходы на оказание государственной услуги «Предоставление молодым семьям социальных выплат на погашение части основного долга по жилищным кредитам и займам с компенсацией процентной ставки при рождении (усыновлении) третьего ребёнка (наличии детей)» (постановление Правительства Удмуртской Республики от 1 июня 2009 года № 132)</t>
  </si>
  <si>
    <t>202,7</t>
  </si>
  <si>
    <t>2220074</t>
  </si>
  <si>
    <t>Расходы на оказание государственной услуги «Предоставление молодым семьям компенсации части платежей по ипотечным жилищным займам» (распоряжение Правительства Удмуртской Республики от 5 мая 2004 года № 449-р)</t>
  </si>
  <si>
    <t>139,8</t>
  </si>
  <si>
    <t>2220075</t>
  </si>
  <si>
    <t>Расходы на оказание государственной услуги «Предоставление многодетным семьям целевых жилищных займов за счёт средств бюджета Удмуртской Республики» (постановление Правительства Удмуртской Республики № 369)</t>
  </si>
  <si>
    <t>219,3</t>
  </si>
  <si>
    <t>2220563</t>
  </si>
  <si>
    <t>Расходы на оказание государственной услуги «Предоставление компенсации процентной ставки по ипотечным жилищным кредитам многодетным семьям за счёт средств бюджета Удмуртской Республики» (постановление Правительства Удмуртской Республики № 369)</t>
  </si>
  <si>
    <t>292,6</t>
  </si>
  <si>
    <t>2220564</t>
  </si>
  <si>
    <t>Расходы на оказание государственной услуги «Предоставление многодетным семьям социальных выплат при рождении (усыновлении, наличии) детей за счёт средств бюджета Удмуртской Республики» (постановление Правительства Удмуртской Республики № 369)</t>
  </si>
  <si>
    <t>422,4</t>
  </si>
  <si>
    <t>2220565</t>
  </si>
  <si>
    <t>Комитет по делам семьи и демографической политике при Правительстве Удмуртской Республики</t>
  </si>
  <si>
    <t>812</t>
  </si>
  <si>
    <t>Социальная помощь населению</t>
  </si>
  <si>
    <t>Человек</t>
  </si>
  <si>
    <t>20107</t>
  </si>
  <si>
    <t>15995,0</t>
  </si>
  <si>
    <t>12676,7</t>
  </si>
  <si>
    <t>12677,8</t>
  </si>
  <si>
    <t>12691,3</t>
  </si>
  <si>
    <t>0130064, 0130625</t>
  </si>
  <si>
    <t>Социальное обслуживание в социальных гостиницах</t>
  </si>
  <si>
    <t>Человек-день</t>
  </si>
  <si>
    <t>0130626</t>
  </si>
  <si>
    <t>Распоряжение Правительства Ужмуртской Республики от 07.07.2014 г. № 449-р "Об утверждении отраслевого перечня государственных услуг (работ), оказываемых (выполняемых) государственными учреждениями Удмуртской Республики в сфере государственной семейной политики"</t>
  </si>
  <si>
    <t>Работа по ведению мониторинга финансово-экономической деятельности и оценке эффективности деятельности хозяйствующих субъектов Удмуртской Республики (аналитическая записка, учетная карта)</t>
  </si>
  <si>
    <t>штука</t>
  </si>
  <si>
    <t>525                            160</t>
  </si>
  <si>
    <t>348                                87</t>
  </si>
  <si>
    <t xml:space="preserve"> 348                                87</t>
  </si>
  <si>
    <t>3567,8</t>
  </si>
  <si>
    <t>914,4</t>
  </si>
  <si>
    <t>949,4</t>
  </si>
  <si>
    <t>954,9</t>
  </si>
  <si>
    <t>960,6</t>
  </si>
  <si>
    <t>1410020</t>
  </si>
  <si>
    <t xml:space="preserve">Работа по оценке бюджетной эффективности реализации инвестиционного проекта (бизнес-плана) и подготовке заключения по инвестиционным проектам (бизнес-планам), реализуемым или планируемымк реализации на территории Удмуртской Республики (заключение) </t>
  </si>
  <si>
    <t>Работа по проведению экономико-правовой экспертизы и подготовке заключений о возможности предоставления государственной финансовой поддержки хозяйствующим субъектам Удмуртской Республики (заключение)</t>
  </si>
  <si>
    <t>Работа по сопровождению инвестиционных проектов (в том числе имеющих особое значение для социально-экономического развития Удмуртской Республики), реализуемых и (или) планируемых к реализации на территории Удмуртской Республики (заключение)</t>
  </si>
  <si>
    <t>840</t>
  </si>
  <si>
    <t>Предоставление в аренду субъектам малого предпринимательства движимого и недвижимого имущества</t>
  </si>
  <si>
    <t>смп</t>
  </si>
  <si>
    <t>20</t>
  </si>
  <si>
    <t>1440018</t>
  </si>
  <si>
    <t>Информационные услуги</t>
  </si>
  <si>
    <t>1440019</t>
  </si>
  <si>
    <t>Министерство экономики Удмуртской Республики</t>
  </si>
  <si>
    <t>848</t>
  </si>
  <si>
    <t>Социальное обслуживание в центрах социальной помощи семье и детям</t>
  </si>
  <si>
    <t>0730569</t>
  </si>
  <si>
    <t>Стационарное социальное обслуживание в домах - интернатах для престарелых и инвалидов</t>
  </si>
  <si>
    <t>0730345</t>
  </si>
  <si>
    <t>Стационарное социальное обслуживание в психоневрологических интернатах</t>
  </si>
  <si>
    <t>0730346</t>
  </si>
  <si>
    <t>Стационарное социальное обслуживание в детских домах-интернатах для умственно-отсталых детей</t>
  </si>
  <si>
    <t>0730347</t>
  </si>
  <si>
    <t>Социальное обслуживание в социально-реабилитационных центрах для несовершеннолетних</t>
  </si>
  <si>
    <t>0730388</t>
  </si>
  <si>
    <t>Социальное обслуживание в реабилитационных центрах для детей и подростков с ограниченными возможностями</t>
  </si>
  <si>
    <t>0730389</t>
  </si>
  <si>
    <t>Предоставление образовательных услуг: начальное профессиональное образование, среднее профессиональное образование</t>
  </si>
  <si>
    <t>0730348</t>
  </si>
  <si>
    <t>Социальное обслуживание в социально-реабилитационных центрах для граждан пожилого возраста и инвалидов</t>
  </si>
  <si>
    <t>0730390</t>
  </si>
  <si>
    <t>Социальное обслуживание в комплексных центрах социального обслуживания</t>
  </si>
  <si>
    <t>0730568</t>
  </si>
  <si>
    <t>Обеспечение оздоровления и отдыха детей</t>
  </si>
  <si>
    <t>0720203</t>
  </si>
  <si>
    <t>Министерство социальной защиты населения Удмуртской Республики</t>
  </si>
  <si>
    <t>Министерство здравоохранения Удмуртской Республики</t>
  </si>
  <si>
    <t>Выполнение государственной работы «Осуществление мероприятий по профилактике заболеваний и формированию здорового образа жизни у граждан»</t>
  </si>
  <si>
    <t>Мероприятие</t>
  </si>
  <si>
    <t>0210280</t>
  </si>
  <si>
    <t>Оказание государственной услуги «Оказание первичной специализированной медико-санитарной  помощи в амбулаторных условиях  (за исключением высокотехнологичной медицинской помощи)»</t>
  </si>
  <si>
    <t>Посещение</t>
  </si>
  <si>
    <t>0220283</t>
  </si>
  <si>
    <t>Оказание государственной услуги «Оказание специализированной медицинской помощи  в стационарных условиях (за исключением высокотехнологичной медицинской помощи)»</t>
  </si>
  <si>
    <t>Койко-день</t>
  </si>
  <si>
    <t>0220282</t>
  </si>
  <si>
    <t>Оказание государственной услуги «Оказание специализированной медицинской помощи в условиях дневного стационара (за исключением высокотехнологичной медицинской помощи)»</t>
  </si>
  <si>
    <t>Пациенто-день</t>
  </si>
  <si>
    <t>0220284</t>
  </si>
  <si>
    <t>Оказание государственной услуги «Оказание высокотехнологичной медицинской помощи»</t>
  </si>
  <si>
    <t>0220287</t>
  </si>
  <si>
    <t>Выполнение государственной работы «Осуществление мероприятий по оказанию скорой медицинской помощи»</t>
  </si>
  <si>
    <t>Час</t>
  </si>
  <si>
    <t>0220285</t>
  </si>
  <si>
    <t>Оказание государственной услуги «Оказание скорой специализированной  медицинской помощи»</t>
  </si>
  <si>
    <t>Вызов</t>
  </si>
  <si>
    <t>0220292</t>
  </si>
  <si>
    <t>Оказание государственной услуги "Оказание паллиативной медицинской помощи в стационарных условиях"</t>
  </si>
  <si>
    <t>0220293</t>
  </si>
  <si>
    <t>Выполнение государственной работы «Обеспечению донорской кровью и (или) ее компонентов»</t>
  </si>
  <si>
    <t>Кроводача, плазмодача</t>
  </si>
  <si>
    <t>0220298</t>
  </si>
  <si>
    <t>Оказание государственной услуги "Содержание детей сирот, детей, оставшихся без попечения родителей, и детей, находящихся в трудной жизненной ситуации, до достижения ими возраста четырех лет включительно в медицинских организациях"</t>
  </si>
  <si>
    <t>0230294</t>
  </si>
  <si>
    <t>Оказание государственной услуги « Оказание санаторно-курортного лечения в туберкулезных санаториях»</t>
  </si>
  <si>
    <t>0240299</t>
  </si>
  <si>
    <t xml:space="preserve">Оказание государственной услуги "Осуществление санаторно-курортного лечения в детских санаториях" </t>
  </si>
  <si>
    <t>0240300</t>
  </si>
  <si>
    <t>Предоставление государственной услуги "Предоставление дополнительного профессионального образования"</t>
  </si>
  <si>
    <t>Учащийся</t>
  </si>
  <si>
    <t>0250182</t>
  </si>
  <si>
    <t>Предоставление государственной услуги "Предоставление среднего профессионального образования"</t>
  </si>
  <si>
    <t>0440180</t>
  </si>
  <si>
    <t>Выполнение государственной работы «Сбор, обработка и анализ медико-статистической информации»</t>
  </si>
  <si>
    <t>Штук</t>
  </si>
  <si>
    <t>0270281</t>
  </si>
  <si>
    <t>Выполнение государственной работы «Осуществление патологоанатомических и судебно-медицинских экспертиз»</t>
  </si>
  <si>
    <t>Единицы</t>
  </si>
  <si>
    <t>0270279</t>
  </si>
  <si>
    <t>Выполнение государственной работы "Ведение бухгалтерского учета"</t>
  </si>
  <si>
    <t>Количество обслуживаемых учреждений, шт</t>
  </si>
  <si>
    <t>0270270</t>
  </si>
  <si>
    <t>Министерство культуры, печати и информации Удмуртской Республики</t>
  </si>
  <si>
    <t>Министерство образования и науки Удмуртской Республики</t>
  </si>
  <si>
    <t>Министерство по физической культуре, спорту и туризму Удмуртской Республики</t>
  </si>
  <si>
    <t>Министерство сельского хозяйства и продовольствия Удмуртской Республики</t>
  </si>
  <si>
    <t>882</t>
  </si>
  <si>
    <t>Проведение работ по созданию, содержанию и изучению видового биологического разнообразия на особо охраняемых природных территориях</t>
  </si>
  <si>
    <t>Единица</t>
  </si>
  <si>
    <t>1710117</t>
  </si>
  <si>
    <t>Содержание жеребцов-производителей</t>
  </si>
  <si>
    <t>Голова</t>
  </si>
  <si>
    <t>1720119</t>
  </si>
  <si>
    <t>Консультирование в области сельского хозяйства</t>
  </si>
  <si>
    <t>Штука</t>
  </si>
  <si>
    <t>1000,00*</t>
  </si>
  <si>
    <t>1740118</t>
  </si>
  <si>
    <t>881</t>
  </si>
  <si>
    <t>Обеспечение на территории Удмуртской Республики эпизоотического и ветеринарно-санитарного благополучия по заразным, в том числе особо опасным болезням животных, птиц, рыб, пчел</t>
  </si>
  <si>
    <t>Чел.час</t>
  </si>
  <si>
    <t>178801</t>
  </si>
  <si>
    <t>2639901</t>
  </si>
  <si>
    <t>Профилактика, ликвидация, дезинсекция, дезинфекция, дератизация по заразным, в том числе особо опасным болезням животных, птиц, рыб</t>
  </si>
  <si>
    <t>Количество взятий крови, количество исследований, количество вакцинаций, количество проб, количество кв.м.</t>
  </si>
  <si>
    <t>3265372</t>
  </si>
  <si>
    <t>2639902</t>
  </si>
  <si>
    <t>Лабораторные исследования по заразным, в том числе особо опасным болезням животных, птиц, рыб</t>
  </si>
  <si>
    <t>Количество исследований</t>
  </si>
  <si>
    <t>373806</t>
  </si>
  <si>
    <t>2639903</t>
  </si>
  <si>
    <t>Ветеринарно - просветительская и методическая работа</t>
  </si>
  <si>
    <t>116174</t>
  </si>
  <si>
    <t>2639904</t>
  </si>
  <si>
    <t>Организационная, методическая и просветительская работа по созданию эпизоотического и ветеринарно-санитарного благополучия на территории Удмуртской Республики</t>
  </si>
  <si>
    <t>не подразумевает единиц измерения</t>
  </si>
  <si>
    <t xml:space="preserve">Обеспечение на обслуживаемой территории эпизоотического и ветеринарно-санитарного благополучия по заразным, в том числе особо опасным, и массовым незаразным болезням животных, птиц, рыб, пчел </t>
  </si>
  <si>
    <t>Проведение общих лабораторных исследований по заразным, в том числе особо опасным болезням животных, птиц, рыб</t>
  </si>
  <si>
    <t>Методическое руководство и проведение специфических лабораторных исследований по заразным, в том числе особо опасным болезням животных, птиц, рыб</t>
  </si>
  <si>
    <t>Главное управление ветеринарии Удмуртской Республики</t>
  </si>
  <si>
    <t>875</t>
  </si>
  <si>
    <t>Консультирование по вопросам патриотического воспитания граждан, организации деятельности молодёжных и детских общественных объединений</t>
  </si>
  <si>
    <t>консультация</t>
  </si>
  <si>
    <t>1100</t>
  </si>
  <si>
    <t>1090,9</t>
  </si>
  <si>
    <t>1062,6</t>
  </si>
  <si>
    <t>1014,3</t>
  </si>
  <si>
    <t>912,9</t>
  </si>
  <si>
    <t>0910195</t>
  </si>
  <si>
    <t>Оказание психологической помощи</t>
  </si>
  <si>
    <t>человек</t>
  </si>
  <si>
    <t>28000</t>
  </si>
  <si>
    <t>5444,2</t>
  </si>
  <si>
    <t>5364,2</t>
  </si>
  <si>
    <t>4559,3</t>
  </si>
  <si>
    <t>5015,2</t>
  </si>
  <si>
    <t>0920192</t>
  </si>
  <si>
    <t>Консультирование граждан по вопросам семьи и брака, детского и молодёжного отдыха</t>
  </si>
  <si>
    <t>5400</t>
  </si>
  <si>
    <t>2971,19</t>
  </si>
  <si>
    <t>2548,55</t>
  </si>
  <si>
    <t>2549,3</t>
  </si>
  <si>
    <t>2294,3</t>
  </si>
  <si>
    <t>2443</t>
  </si>
  <si>
    <t>0920193</t>
  </si>
  <si>
    <t>Информирование о положении молодёжи и реализации молодёжной политики в Удмуртской Республике</t>
  </si>
  <si>
    <t>2000</t>
  </si>
  <si>
    <t>341,8</t>
  </si>
  <si>
    <t>738,2</t>
  </si>
  <si>
    <t>745,9</t>
  </si>
  <si>
    <t>671,3</t>
  </si>
  <si>
    <t>738,4</t>
  </si>
  <si>
    <t>0930194</t>
  </si>
  <si>
    <t>Содействие временному трудоустройству и занятости учащихся в возрасте от 14 до 18 лет, студентов в свободное от учёбы время и незанятой молодёжи</t>
  </si>
  <si>
    <t>11710</t>
  </si>
  <si>
    <t>4648,5</t>
  </si>
  <si>
    <t>4638</t>
  </si>
  <si>
    <t>4405,7</t>
  </si>
  <si>
    <t>3965,1</t>
  </si>
  <si>
    <t>4361,6</t>
  </si>
  <si>
    <t>0920191</t>
  </si>
  <si>
    <t>Предоставление дополнительного образования</t>
  </si>
  <si>
    <t>2200</t>
  </si>
  <si>
    <t>2588,6</t>
  </si>
  <si>
    <t>2806,2</t>
  </si>
  <si>
    <t>2737,3</t>
  </si>
  <si>
    <t>0920197</t>
  </si>
  <si>
    <t>Реализация проектов, программ и проведение мероприятий, направленных на развитие деятельности молодёжных и детских общественных объединений</t>
  </si>
  <si>
    <t>200</t>
  </si>
  <si>
    <t>4302,7</t>
  </si>
  <si>
    <t>4301,6</t>
  </si>
  <si>
    <t>4047,4</t>
  </si>
  <si>
    <t>3642,7</t>
  </si>
  <si>
    <t>4007</t>
  </si>
  <si>
    <t>0920196</t>
  </si>
  <si>
    <t>Организация и проведение мероприятий направленных на укрепление  и стабилизацию института семьи и брака и координацию общественного движения молодых семей</t>
  </si>
  <si>
    <t>3400</t>
  </si>
  <si>
    <t>594,7</t>
  </si>
  <si>
    <t>910,5</t>
  </si>
  <si>
    <t>920,1</t>
  </si>
  <si>
    <t>910,9</t>
  </si>
  <si>
    <t>0920202</t>
  </si>
  <si>
    <t>Разработка и проведение социологических исследований, мониторингов в молодёжной среде по поручению исполнительных органов государственной власти</t>
  </si>
  <si>
    <t>исследование</t>
  </si>
  <si>
    <t>385,3</t>
  </si>
  <si>
    <t>367,6</t>
  </si>
  <si>
    <t>371,5</t>
  </si>
  <si>
    <t>334,4</t>
  </si>
  <si>
    <t>367,8</t>
  </si>
  <si>
    <t>0930200</t>
  </si>
  <si>
    <t>Организация и проведение мероприятий по патриотическому воспитанию граждан</t>
  </si>
  <si>
    <t>254</t>
  </si>
  <si>
    <t>1843,3</t>
  </si>
  <si>
    <t>1765,1</t>
  </si>
  <si>
    <t>1704,3</t>
  </si>
  <si>
    <t>1533,9</t>
  </si>
  <si>
    <t>1687,3</t>
  </si>
  <si>
    <t>0910201</t>
  </si>
  <si>
    <t>Организация и проведение экскурсий для детей и молодёжи</t>
  </si>
  <si>
    <t>2190</t>
  </si>
  <si>
    <t>1202,4</t>
  </si>
  <si>
    <t>984,8</t>
  </si>
  <si>
    <t>963,6</t>
  </si>
  <si>
    <t>867,2</t>
  </si>
  <si>
    <t>953,9</t>
  </si>
  <si>
    <t>0920199</t>
  </si>
  <si>
    <t>Создание условий для организации отдыха детей и молодёжи</t>
  </si>
  <si>
    <t>учреждение</t>
  </si>
  <si>
    <t>562,7</t>
  </si>
  <si>
    <t>650,15</t>
  </si>
  <si>
    <t>500</t>
  </si>
  <si>
    <t>591,3</t>
  </si>
  <si>
    <t>0920198</t>
  </si>
  <si>
    <t>Министерство по делам молодежи Удмуртской Республики</t>
  </si>
  <si>
    <t>852</t>
  </si>
  <si>
    <t>Проведение мероприятий (фестивалей, выставок, смотров, конкурсов, конференций и других мероприятий) в сфере государственной национальной политики</t>
  </si>
  <si>
    <t xml:space="preserve">Мероприятия (ед.) </t>
  </si>
  <si>
    <t>247</t>
  </si>
  <si>
    <t>252</t>
  </si>
  <si>
    <t>22227,2</t>
  </si>
  <si>
    <t>24525,0</t>
  </si>
  <si>
    <t>24504</t>
  </si>
  <si>
    <t>22053,6</t>
  </si>
  <si>
    <t>24259</t>
  </si>
  <si>
    <t>1010233</t>
  </si>
  <si>
    <t>Методическое обеспечение деятельности в сфере государственной национальной политики</t>
  </si>
  <si>
    <t>пособие</t>
  </si>
  <si>
    <t>количество подготовленных методических разработок</t>
  </si>
  <si>
    <t>ед.</t>
  </si>
  <si>
    <t>количество обучающих и просветительских программ, проектов (семинаров, консультаций, совещаний, круглых столов и т.п.)</t>
  </si>
  <si>
    <t>количество общедоступных ресурсов о деятельности национально-культурных общественных объединений</t>
  </si>
  <si>
    <t>Министерство национальной политики Удмуртской республики</t>
  </si>
  <si>
    <t>Министерство труда Удмуртской Республики</t>
  </si>
  <si>
    <t xml:space="preserve">Разработка прогноза баланса трудовых ресурсов;
формирование проекта ежегодного сводного предложения по подготовке квалифицированных рабочих (служащих) и специалистов среднего звена по профессиям, специальностям среднего профессионального образования и потребности в специалистах с высшим образованием по направлениям подготовки (специальностям) высшего образования для социально-экономического комплекса Удмуртской Республики;
разработка среднесрочных и долгосрочных прогнозов кадровых потребностей экономики Удмуртской Республики
</t>
  </si>
  <si>
    <t xml:space="preserve">Единица </t>
  </si>
  <si>
    <t>1,00</t>
  </si>
  <si>
    <t>743,4</t>
  </si>
  <si>
    <t>760,9</t>
  </si>
  <si>
    <t>770,0</t>
  </si>
  <si>
    <t>678,0</t>
  </si>
  <si>
    <t>745,8</t>
  </si>
  <si>
    <t xml:space="preserve">Создание, поддержка, техническое обслуживание Информационной базы данных системы профессионального образования Удмуртской Республики </t>
  </si>
  <si>
    <t>744,0</t>
  </si>
  <si>
    <t>Проведение работы по выработке основных принципов и правил проведения оценки и сертификации профессиональных квалификаций и компетенций на территории Удмуртской Республики</t>
  </si>
  <si>
    <t>Главное управление государственной службы занятости населения Удмуртской Республики</t>
  </si>
  <si>
    <t>898</t>
  </si>
  <si>
    <t>Организация профессиональной ориентациb граждан в целях выбора сферы деятельности (профессии), трудоустройства, профессионального обучения</t>
  </si>
  <si>
    <t>чел.</t>
  </si>
  <si>
    <t>6060</t>
  </si>
  <si>
    <t>5200</t>
  </si>
  <si>
    <t>2010,8</t>
  </si>
  <si>
    <t>2496,0</t>
  </si>
  <si>
    <t>2620,8</t>
  </si>
  <si>
    <t>0610393</t>
  </si>
  <si>
    <t>Психологическая поддержка безработных граждан</t>
  </si>
  <si>
    <t>0610394</t>
  </si>
  <si>
    <t>Социальная адаптация безработных граждан на рынке труда</t>
  </si>
  <si>
    <t>0610395</t>
  </si>
  <si>
    <t>Профессиональная подготовка, переподготовка и повышение квалификации безработных граждан, включая обучение  в дргуой местности</t>
  </si>
  <si>
    <t>0610396</t>
  </si>
  <si>
    <t>Техническое обслуживание средств вычислительной и оргтехники</t>
  </si>
  <si>
    <t>одно обслуживание</t>
  </si>
  <si>
    <t>Техническое обслуживание локальных вычислительных сетей и информационных каналов связи</t>
  </si>
  <si>
    <t>0610397</t>
  </si>
  <si>
    <t>0610398</t>
  </si>
  <si>
    <t xml:space="preserve">*Минприроды и Минлесхоз у них работы, в свод не включены </t>
  </si>
  <si>
    <t>Организация профессиональной ориентации граждан в целях выбора сферы деятельности (профессии), трудоустройства, профессионального обучения</t>
  </si>
  <si>
    <t>Профессиональная подготовка, переподготовка и повышение квалификации безработных граждан, включая обучение  в другой местности</t>
  </si>
  <si>
    <t>Тр 2015 год к 2014 году</t>
  </si>
  <si>
    <t>Тр 2015 год к 2013 году</t>
  </si>
  <si>
    <t>0820250</t>
  </si>
  <si>
    <t>0820251</t>
  </si>
  <si>
    <t>0820252</t>
  </si>
  <si>
    <t>Производство, выпуск и распространение периодических печатных изданий</t>
  </si>
  <si>
    <t>0820253,0830247, 0840237</t>
  </si>
  <si>
    <t>0860278</t>
  </si>
  <si>
    <t>0820254,
0830247,
0840236</t>
  </si>
  <si>
    <t>0830244</t>
  </si>
  <si>
    <t>0830245</t>
  </si>
  <si>
    <t>0810238</t>
  </si>
  <si>
    <t>0840235</t>
  </si>
  <si>
    <t>0850269</t>
  </si>
  <si>
    <t>0810256,
0810258</t>
  </si>
  <si>
    <t>0810257</t>
  </si>
  <si>
    <t>0810259</t>
  </si>
  <si>
    <t>0810260</t>
  </si>
  <si>
    <t>0810261</t>
  </si>
  <si>
    <t>0810262</t>
  </si>
  <si>
    <t>0810242</t>
  </si>
  <si>
    <t>0870271</t>
  </si>
  <si>
    <t>0870270</t>
  </si>
  <si>
    <t>0430176</t>
  </si>
  <si>
    <t>0430177</t>
  </si>
  <si>
    <t>0870182</t>
  </si>
  <si>
    <t>867</t>
  </si>
  <si>
    <t>Участие в организации и проведении межрегиональных, всероссийских и международных спортивных соревнований и тренировочных мероприятий спортивных сборных команд Российской Федерации, проводимых в Удмуртской Республике</t>
  </si>
  <si>
    <t>0320400</t>
  </si>
  <si>
    <t>Участие в организации и (или) проведение физкультурных мероприятий и массовых спортивных соревнований</t>
  </si>
  <si>
    <t>0310401</t>
  </si>
  <si>
    <t>Участие в организации и (или) проведение официальных региональных (межмуниципальных) спортивных соревнований</t>
  </si>
  <si>
    <t>0310402</t>
  </si>
  <si>
    <t>Обеспечение  участия спортивной сборной команды Удмуртской Республики по биатлону в спортивных соревнованиях</t>
  </si>
  <si>
    <t>0320302</t>
  </si>
  <si>
    <t>Обеспечение  участия спортивной сборной команды Удмуртской Республики по лыжным гонкам  в спортивных соревнованиях</t>
  </si>
  <si>
    <t>0320305</t>
  </si>
  <si>
    <t>Обеспечение участия спортивной сборной команды Удмуртской Республики по велоспорту-маунтинбайку в спортивных соревнованиях</t>
  </si>
  <si>
    <t>0320308</t>
  </si>
  <si>
    <t>Обеспечение  участия спортивной сборной команды Удмуртской Республики по пулевой стрельбе   в спортивных соревнованиях</t>
  </si>
  <si>
    <t>0320311</t>
  </si>
  <si>
    <t>Обеспечение  участия спортивной сборной команды Удмуртской Республики по спорту лиц с поражением ОДА (летние и зимние виды)   в спортивных соревнованиях</t>
  </si>
  <si>
    <t>0320314</t>
  </si>
  <si>
    <t>Обеспечение  участия спортивной сборной команды Удмуртской Республики по спорту слепых (летние и зимние виды) в спортивных соревнованиях</t>
  </si>
  <si>
    <t>0320317</t>
  </si>
  <si>
    <t>Обеспечение  участия спортивной сборной команды Удмуртской Республики по велоспорту- шоссе в спортивных соревнованиях</t>
  </si>
  <si>
    <t>0320320</t>
  </si>
  <si>
    <t>Обеспечение  участия спортивной сборной команды Удмуртской Республики по стендовой стрельбе в спортивных соревнованиях</t>
  </si>
  <si>
    <t>0320323</t>
  </si>
  <si>
    <t>Обеспечение  участия спортивной сборной команды Удмуртской Республики по иным видам спорта в спортивных соревнованиях</t>
  </si>
  <si>
    <t>0320326</t>
  </si>
  <si>
    <t>Обеспечение участия спортивной сборной команды Удмуртской Республики по биатлону в тренировочных мероприятиях, проводимых в Удмуртской Республике</t>
  </si>
  <si>
    <t>0320303</t>
  </si>
  <si>
    <t>Обеспечение участия спортивной сборной команды Удмуртской Республики по лыжным гонкам  в тренировочных мероприятиях, проводимых в Удмуртской Республике</t>
  </si>
  <si>
    <t>0320306</t>
  </si>
  <si>
    <t>0320309</t>
  </si>
  <si>
    <t>Обеспечение участия спортивной сборной команды Удмуртской Республики по пулевой стрельбе в тренировочных мероприятиях, проводимых в Удмуртской Республике</t>
  </si>
  <si>
    <t>0320312</t>
  </si>
  <si>
    <t>Обеспечение участия спортивной сборной команды Удмуртской Республики по спорту лиц с поражением ОДА (летние и зимние виды)  в тренировочных мероприятиях, проводимых в Удмуртской Республике</t>
  </si>
  <si>
    <t>0320315</t>
  </si>
  <si>
    <t>Обеспечение участия спортивной сборной команды Удмуртской Республики по спорту слепых (летние и зимние виды)   в тренировочных мероприятиях, проводимых в Удмуртской Республике</t>
  </si>
  <si>
    <t>0320318</t>
  </si>
  <si>
    <t>Обеспечение участия спортивной сборной команды Удмуртской Республики по велоспорту- шоссе в тренировочных мероприятиях, проводимых в Удмуртской Республике</t>
  </si>
  <si>
    <t>0320321</t>
  </si>
  <si>
    <t>Обеспечение участия спортивной сборной команды Удмуртской Республики по стендовой стрельбе в тренировочных мероприятиях, проводимых в Удмуртской Республике</t>
  </si>
  <si>
    <t>0320324</t>
  </si>
  <si>
    <t>Обеспечение участия спортивной сборной команды Удмуртской Республики по иным видам спорта в тренировочных мероприятиях, проводимых в Удмуртской Республике</t>
  </si>
  <si>
    <t>0320327</t>
  </si>
  <si>
    <t>Обеспечение участия спортивной сборной команды Удмуртской Республики по биатлону в тренировочных мероприятиях, проводимых за пределами Удмуртской Республики</t>
  </si>
  <si>
    <t>0320304</t>
  </si>
  <si>
    <t>Обеспечение участия спортивной сборной команды Удмуртской Республики по лыжным гонкам  в тренировочных мероприятиях, проводимых за пределами Удмуртской Республики</t>
  </si>
  <si>
    <t>0320307</t>
  </si>
  <si>
    <t>0320310</t>
  </si>
  <si>
    <t>Обеспечение участия спортивной сборной команды Удмуртской Республики по пулевой стрельбе в тренировочных мероприятиях, проводимых за пределами Удмуртской Республики</t>
  </si>
  <si>
    <t>0320313</t>
  </si>
  <si>
    <t>Обеспечение участия спортивной сборной команды Удмуртской Республики по спорту лиц с поражением ОДА (летние и зимние виды)  в тренировочных мероприятиях, проводимых за пределами Удмуртской Республики</t>
  </si>
  <si>
    <t>0320316</t>
  </si>
  <si>
    <t>Обеспечение участия спортивной сборной команды Удмуртской Республики по спорту слепых (летние и зимние виды) в тренировочных мероприятиях, проводимых за пределами Удмуртской Республики</t>
  </si>
  <si>
    <t>0320319</t>
  </si>
  <si>
    <t>Обеспечение участия спортивной сборной команды Удмуртской Республики по велоспорту- шоссе в тренировочных мероприятиях, проводимых за пределами Удмуртской Республики</t>
  </si>
  <si>
    <t>0320322</t>
  </si>
  <si>
    <t>Обеспечение участия спортивной сборной команды Удмуртской Республики по стендовой стрельбе в тренировочных мероприятиях, проводимых за пределами Удмуртской Республики</t>
  </si>
  <si>
    <t>Обеспечение участия спортивной сборной команды Удмуртской Республики по иным видам спорта в тренировочных мероприятиях, проводимых за пределами Удмуртской Республики</t>
  </si>
  <si>
    <t>0320328</t>
  </si>
  <si>
    <t>Обеспечение спортивной экипировкой спортивные сборные команды Удмуртской Республики</t>
  </si>
  <si>
    <t>0320329</t>
  </si>
  <si>
    <t>Подготовка спортивного резерва для спортивных сборных команд Удмуртской Республики по биатлону</t>
  </si>
  <si>
    <t>0320167</t>
  </si>
  <si>
    <t>Подготовка спортивного резерва для спортивных сборных команд Удмуртской Республики по лёгкой атлетике</t>
  </si>
  <si>
    <t>0320168</t>
  </si>
  <si>
    <t>Подготовка спортивного резерва для спортивных сборных команд Удмуртской Республики по плаванию</t>
  </si>
  <si>
    <t>0320169</t>
  </si>
  <si>
    <t>Подготовка спортивного резерва для спортивных сборных команд Удмуртской Республики по лыжным гонкам</t>
  </si>
  <si>
    <t>0320170</t>
  </si>
  <si>
    <t>Подготовка спортивного резерва для спортивных сборных команд Удмуртской Республики по стрельбе</t>
  </si>
  <si>
    <t>0320171</t>
  </si>
  <si>
    <t>Подготовка спортивного резерва для спортивных сборных команд Удмуртской Республики по футболу</t>
  </si>
  <si>
    <t>0320172</t>
  </si>
  <si>
    <t>Подготовка спортивного резерва для спортивных сборных команд Удмуртской Республики по велоспорту</t>
  </si>
  <si>
    <t>0320173</t>
  </si>
  <si>
    <t>Подготовка спортивного резерва для спортивных сборных команд Удмуртской Республики по хоккею</t>
  </si>
  <si>
    <t>0320174</t>
  </si>
  <si>
    <t>Подготовка спортивного резерва для спортивных сборных команд Удмуртской Республики по фигурному катанию на коньках</t>
  </si>
  <si>
    <t>0320591</t>
  </si>
  <si>
    <t>Осуществление библиотечного, библиографического и информационного обслуживания пользователей библиотеки</t>
  </si>
  <si>
    <t>пользователь</t>
  </si>
  <si>
    <t>Обеспечение физического сохранения и безопасности библиотечного фонда</t>
  </si>
  <si>
    <t>экземпляр</t>
  </si>
  <si>
    <t>Методическая работа в установленной сфере деятельности</t>
  </si>
  <si>
    <t>Организация и проведение культурно-массовых мероприятий</t>
  </si>
  <si>
    <t>Предоставление доступа к музейным фондам</t>
  </si>
  <si>
    <t>посетитель</t>
  </si>
  <si>
    <t>Формирование, учет, хранение, публикация и обеспечение сохранности и безопасности предметов Музейного фонда Российской Федерации</t>
  </si>
  <si>
    <t>предмет</t>
  </si>
  <si>
    <t>участник</t>
  </si>
  <si>
    <t>Охрана, сохранение, использование и популяризация объектов культурного наследия (памятников истории и культуры)</t>
  </si>
  <si>
    <t>Библиографическая обработка документов и организация каталогов</t>
  </si>
  <si>
    <t>объект культурного наследия</t>
  </si>
  <si>
    <t xml:space="preserve">Показ спектаклей </t>
  </si>
  <si>
    <t>зритель</t>
  </si>
  <si>
    <t>Создание музыкальных, балетных спектаклей</t>
  </si>
  <si>
    <t>спектакль</t>
  </si>
  <si>
    <t>Создание драматических, кукольных  спектаклей</t>
  </si>
  <si>
    <t>Показ концертных программ</t>
  </si>
  <si>
    <t>Создание концертных программ</t>
  </si>
  <si>
    <t>концертная программа</t>
  </si>
  <si>
    <t>Организация цирковых представлений</t>
  </si>
  <si>
    <t>представление</t>
  </si>
  <si>
    <t>Демонстрация объектов дикой природы в искусственно созданной среде обитания</t>
  </si>
  <si>
    <t xml:space="preserve"> Транспортные работы по обслуживанию учреждений,  подведомственных  Министерству культуры, печати и информации Удмуртской Республики</t>
  </si>
  <si>
    <t>часы в наряде</t>
  </si>
  <si>
    <t>Транспортные работы по обслуживанию органов государственной власти Удмуртской Республики (Министерство культуры, печати и информации Удмуртской Республики)</t>
  </si>
  <si>
    <t>Предоставление дополнительного образования детям в области искусств</t>
  </si>
  <si>
    <t xml:space="preserve">Реализация основных профессиональных программ среднего профессионального образования - программ подготовки специалистов среднего звена </t>
  </si>
  <si>
    <t>Реализация дополнительных профессиональных программ</t>
  </si>
  <si>
    <t>обучающийся</t>
  </si>
  <si>
    <t>учащийся</t>
  </si>
  <si>
    <t>условный печатный лист</t>
  </si>
  <si>
    <t>нет единицы измерения</t>
  </si>
  <si>
    <t>аппаратно-программный комплекс</t>
  </si>
  <si>
    <t>количество мероприятий</t>
  </si>
  <si>
    <t>количество официальных сайтов</t>
  </si>
  <si>
    <t>количество информационных систем, приведенных в соответствие требованиям защиты информации</t>
  </si>
  <si>
    <t>количество органов государственной власти  и органов местного самоуправления в Удмуртской Республике  -участников региональной инфраструктуры электронного правительства</t>
  </si>
  <si>
    <t>Работа не подразумевает единиц измерения государственной услуги</t>
  </si>
  <si>
    <t>количество займов гражданам</t>
  </si>
  <si>
    <t>количество социальных выплат заемщикам</t>
  </si>
  <si>
    <t>количество компенсаций заемщикам</t>
  </si>
  <si>
    <t>количество займов многодетным семьям</t>
  </si>
  <si>
    <t>количество компенсаций многодетным семьям</t>
  </si>
  <si>
    <t>количество социальных выплат многодетным семьям</t>
  </si>
  <si>
    <r>
      <t xml:space="preserve">Ведение мониторинга финансово-экономической деятельности и оценка эффективности деятельности хозяйствующих субъектов Удмуртской Республики </t>
    </r>
    <r>
      <rPr>
        <sz val="10"/>
        <color rgb="FFFF0000"/>
        <rFont val="Times New Roman"/>
        <family val="1"/>
        <charset val="204"/>
      </rPr>
      <t xml:space="preserve">независимо от их организационно-правовой формы, зарегистрированных и (или) расположенных на территориии Удмуртской Республики </t>
    </r>
  </si>
  <si>
    <t>аналитическая записка, учетная карта хозяйствующего субъекта</t>
  </si>
  <si>
    <t>заключение</t>
  </si>
  <si>
    <t xml:space="preserve">Оценка бюджетной эффективности реализации инвестиционных проектов (бизнес-планов) и подготовка заключений по инвестиционным проектам (бизнес-планам), реализуемым или планируемым к реализации на территории Удмуртской Республики </t>
  </si>
  <si>
    <t xml:space="preserve">Проведение экономико-правовой экспертизы и подготовка заключений о возможности предоставления государственной финансовой поддержки хозяйствующим субъектам Удмуртской Республики </t>
  </si>
  <si>
    <t xml:space="preserve">Сопровождение инвестиционных проектов (в том числе имеющих особое значение для социально-экономического развития Удмуртской Республики), реализуемых и (или) планируемых к реализации на территории Удмуртской Республики </t>
  </si>
  <si>
    <t>субъект малого предпринимательства</t>
  </si>
  <si>
    <r>
      <t>Предоставление в аренду субъектам малого предпринимательства движимого и недвижимого имущества</t>
    </r>
    <r>
      <rPr>
        <sz val="10"/>
        <color rgb="FFFF0000"/>
        <rFont val="Times New Roman"/>
        <family val="1"/>
        <charset val="204"/>
      </rPr>
      <t xml:space="preserve"> Удмуртской Республики</t>
    </r>
  </si>
  <si>
    <t>Обеспечение доступа к информационным системам и информационно-телекоммуникационным</t>
  </si>
  <si>
    <t>Оздоровление и отдых детей</t>
  </si>
  <si>
    <r>
      <t xml:space="preserve">пособие </t>
    </r>
    <r>
      <rPr>
        <sz val="10"/>
        <color rgb="FFFF0000"/>
        <rFont val="Times New Roman"/>
        <family val="1"/>
        <charset val="204"/>
      </rPr>
      <t>(разработка)</t>
    </r>
  </si>
  <si>
    <r>
      <t xml:space="preserve">ед.
</t>
    </r>
    <r>
      <rPr>
        <sz val="10"/>
        <color rgb="FFFF0000"/>
        <rFont val="Times New Roman"/>
        <family val="1"/>
        <charset val="204"/>
      </rPr>
      <t xml:space="preserve"> (разработка)</t>
    </r>
  </si>
  <si>
    <r>
      <t xml:space="preserve">ед.
</t>
    </r>
    <r>
      <rPr>
        <sz val="10"/>
        <color rgb="FFFF0000"/>
        <rFont val="Times New Roman"/>
        <family val="1"/>
        <charset val="204"/>
      </rPr>
      <t xml:space="preserve">(разработка) </t>
    </r>
  </si>
  <si>
    <t xml:space="preserve">Создание, поддержка, техническое обслуживание информационной базы данных системы профессионального образования Удмуртской Республики </t>
  </si>
  <si>
    <r>
      <rPr>
        <sz val="10"/>
        <color rgb="FFFF0000"/>
        <rFont val="Times New Roman"/>
        <family val="1"/>
        <charset val="204"/>
      </rPr>
      <t xml:space="preserve">Выработка </t>
    </r>
    <r>
      <rPr>
        <sz val="10"/>
        <color rgb="FF000000"/>
        <rFont val="Times New Roman"/>
        <family val="1"/>
        <charset val="204"/>
      </rPr>
      <t>основных принципов и правил проведения оценки и сертификации профессиональных квалификаций и компетенций на территории Удмуртской Республики</t>
    </r>
  </si>
  <si>
    <t>прогноз баланса трудовых ресурсов, проект ежегодного регионального заказа на подготовку кадров для экономики Удмуртской Республики, среднесрочный и долгосрочный прогноз кадровых потребностей экономики Удмуртской Республики</t>
  </si>
  <si>
    <t>информационный ресурс</t>
  </si>
  <si>
    <t>информационный ресурс, учебно-методические материалы</t>
  </si>
  <si>
    <t xml:space="preserve">Оказание первичной специализированной медико-санитарной  помощи в амбулаторных условиях  </t>
  </si>
  <si>
    <t>Осуществление мероприятий по профилактике заболеваний и формированию здорового образа жизни у граждан</t>
  </si>
  <si>
    <t>Оказание специализированной медицинской помощи  в стационарных условиях (за исключением высокотехнологичной медицинской помощи)</t>
  </si>
  <si>
    <t>Оказание специализированной медицинской помощи в условиях дневного стационара (за исключением высокотехнологичной медицинской помощи)</t>
  </si>
  <si>
    <t>Оказание высокотехнологичной медицинской помощи</t>
  </si>
  <si>
    <t>Осуществление мероприятий по оказанию скорой медицинской помощи</t>
  </si>
  <si>
    <t>Оказание скорой специализированной  медицинской помощи</t>
  </si>
  <si>
    <t>Оказание паллиативной медицинской помощи в стационарных условиях</t>
  </si>
  <si>
    <r>
      <t>Крово</t>
    </r>
    <r>
      <rPr>
        <sz val="10"/>
        <color rgb="FFFF0000"/>
        <rFont val="Times New Roman"/>
        <family val="1"/>
        <charset val="204"/>
      </rPr>
      <t>с</t>
    </r>
    <r>
      <rPr>
        <sz val="10"/>
        <rFont val="Times New Roman"/>
        <family val="1"/>
        <charset val="204"/>
      </rPr>
      <t>дача, плазмо</t>
    </r>
    <r>
      <rPr>
        <sz val="10"/>
        <color rgb="FFFF0000"/>
        <rFont val="Times New Roman"/>
        <family val="1"/>
        <charset val="204"/>
      </rPr>
      <t>с</t>
    </r>
    <r>
      <rPr>
        <sz val="10"/>
        <rFont val="Times New Roman"/>
        <family val="1"/>
        <charset val="204"/>
      </rPr>
      <t>дача</t>
    </r>
  </si>
  <si>
    <t>Содержание детей сирот, детей, оставшихся без попечения родителей, и детей, находящихся в трудной жизненной ситуации, до достижения ими возраста четырех лет включительно в медицинских организациях</t>
  </si>
  <si>
    <t>Оказание санаторно-курортного лечения в туберкулезных санаториях</t>
  </si>
  <si>
    <t>Осуществление санаторно-курортного лечения в детских санаториях</t>
  </si>
  <si>
    <t>Сбор, обработка и анализ медико-статистической информации</t>
  </si>
  <si>
    <t>Ведение бухгалтерского учета</t>
  </si>
  <si>
    <r>
      <t>Осуществление патологоанатомических и судебно-медицинских</t>
    </r>
    <r>
      <rPr>
        <sz val="10"/>
        <color rgb="FFFF0000"/>
        <rFont val="Times New Roman"/>
        <family val="1"/>
        <charset val="204"/>
      </rPr>
      <t xml:space="preserve"> исследований и</t>
    </r>
    <r>
      <rPr>
        <sz val="10"/>
        <rFont val="Times New Roman"/>
        <family val="1"/>
        <charset val="204"/>
      </rPr>
      <t xml:space="preserve"> экспертиз</t>
    </r>
  </si>
  <si>
    <t>исследование, экспертиза</t>
  </si>
  <si>
    <t>отчетная форма</t>
  </si>
  <si>
    <r>
      <t>Обеспечени</t>
    </r>
    <r>
      <rPr>
        <sz val="10"/>
        <color rgb="FFFF0000"/>
        <rFont val="Times New Roman"/>
        <family val="1"/>
        <charset val="204"/>
      </rPr>
      <t>е</t>
    </r>
    <r>
      <rPr>
        <sz val="10"/>
        <rFont val="Times New Roman"/>
        <family val="1"/>
        <charset val="204"/>
      </rPr>
      <t xml:space="preserve"> донорской кровью и (или) ее компонент</t>
    </r>
    <r>
      <rPr>
        <sz val="10"/>
        <color rgb="FFFF0000"/>
        <rFont val="Times New Roman"/>
        <family val="1"/>
        <charset val="204"/>
      </rPr>
      <t>ами</t>
    </r>
  </si>
  <si>
    <r>
      <t xml:space="preserve">Сохранение нематериального и материального </t>
    </r>
    <r>
      <rPr>
        <sz val="10"/>
        <color rgb="FFFF0000"/>
        <rFont val="Times New Roman"/>
        <family val="1"/>
        <charset val="204"/>
      </rPr>
      <t>культурного</t>
    </r>
    <r>
      <rPr>
        <sz val="10"/>
        <rFont val="Times New Roman"/>
        <family val="1"/>
        <charset val="204"/>
      </rPr>
      <t xml:space="preserve"> наследия народов Российской Федерации</t>
    </r>
  </si>
  <si>
    <r>
      <t xml:space="preserve">Реализация творческой деятельности населения путем участия в </t>
    </r>
    <r>
      <rPr>
        <sz val="10"/>
        <color rgb="FFFF0000"/>
        <rFont val="Times New Roman"/>
        <family val="1"/>
        <charset val="204"/>
      </rPr>
      <t>самодеятельном</t>
    </r>
    <r>
      <rPr>
        <sz val="10"/>
        <rFont val="Times New Roman"/>
        <family val="1"/>
        <charset val="204"/>
      </rPr>
      <t xml:space="preserve"> (любительском) художественном творчестве</t>
    </r>
  </si>
  <si>
    <r>
      <t xml:space="preserve">Содержание и воспитание </t>
    </r>
    <r>
      <rPr>
        <sz val="10"/>
        <color rgb="FFFF0000"/>
        <rFont val="Times New Roman"/>
        <family val="1"/>
        <charset val="204"/>
      </rPr>
      <t>учащихся</t>
    </r>
    <r>
      <rPr>
        <sz val="10"/>
        <rFont val="Times New Roman"/>
        <family val="1"/>
        <charset val="204"/>
      </rPr>
      <t xml:space="preserve"> в образовательных </t>
    </r>
    <r>
      <rPr>
        <sz val="10"/>
        <color rgb="FFFF0000"/>
        <rFont val="Times New Roman"/>
        <family val="1"/>
        <charset val="204"/>
      </rPr>
      <t xml:space="preserve">организациях </t>
    </r>
    <r>
      <rPr>
        <sz val="10"/>
        <rFont val="Times New Roman"/>
        <family val="1"/>
        <charset val="204"/>
      </rPr>
      <t xml:space="preserve"> дополнительного образования детей</t>
    </r>
  </si>
  <si>
    <t>исследования</t>
  </si>
  <si>
    <t>Проведение общих лабораторных исследований по заразным, в том числе особо опасным, болезням животных, птиц, рыб</t>
  </si>
  <si>
    <t>Методическое руководство и проведение специфических лабораторных исследований по заразным, в том числе особо опасным, болезням животных, птиц, рыб</t>
  </si>
  <si>
    <t>Консультация</t>
  </si>
  <si>
    <t>Количество человек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</si>
  <si>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</t>
  </si>
  <si>
    <t>Количество обслуживаний</t>
  </si>
  <si>
    <t>койко-день</t>
  </si>
  <si>
    <t>пациенто-день</t>
  </si>
  <si>
    <t>посещение</t>
  </si>
  <si>
    <t>мероприятие по формированию здорового образа жизни и профилактике заболеваний</t>
  </si>
  <si>
    <t xml:space="preserve">мероприятие </t>
  </si>
  <si>
    <t>ребенок</t>
  </si>
  <si>
    <r>
      <t>Организация профессиональной ориентации граждан в целях выбора сферы деятельности (профессии), трудоустройства, прохождения профессионального обучения</t>
    </r>
    <r>
      <rPr>
        <sz val="10"/>
        <color rgb="FFFF0000"/>
        <rFont val="Times New Roman"/>
        <family val="1"/>
        <charset val="204"/>
      </rPr>
      <t xml:space="preserve"> и получения дополнительного профессионального образования</t>
    </r>
  </si>
  <si>
    <r>
      <t>Обеспечение участия спортивной сборной команды Удмуртской Республики по велоспорту-маунтинбайк</t>
    </r>
    <r>
      <rPr>
        <sz val="10"/>
        <color rgb="FFFF0000"/>
        <rFont val="Times New Roman"/>
        <family val="1"/>
        <charset val="204"/>
      </rPr>
      <t>у</t>
    </r>
    <r>
      <rPr>
        <sz val="10"/>
        <color rgb="FF000000"/>
        <rFont val="Times New Roman"/>
        <family val="1"/>
        <charset val="204"/>
      </rPr>
      <t xml:space="preserve">   в тренировочных мероприятиях, проводимых в Удмуртской Республике</t>
    </r>
  </si>
  <si>
    <r>
      <t>Обеспечение участия спортивной сборной команды Удмуртской Республики по велоспорту-маунтинбайк</t>
    </r>
    <r>
      <rPr>
        <sz val="10"/>
        <color rgb="FFFF0000"/>
        <rFont val="Times New Roman"/>
        <family val="1"/>
        <charset val="204"/>
      </rPr>
      <t xml:space="preserve">у </t>
    </r>
    <r>
      <rPr>
        <sz val="10"/>
        <color rgb="FF000000"/>
        <rFont val="Times New Roman"/>
        <family val="1"/>
        <charset val="204"/>
      </rPr>
      <t xml:space="preserve">  в тренировочных мероприятиях, проводимых за пределами Удмуртской Республики</t>
    </r>
  </si>
  <si>
    <t>Предоставление многодетным семьям социальных выплат при рождении (усыновлении, наличии) детей за счёт средств бюджета Удмуртской Республики</t>
  </si>
  <si>
    <t>Предоставление компенсации процентной ставки по ипотечным жилищным кредитам многодетным семьям за счёт средств бюджета Удмуртской Республики</t>
  </si>
  <si>
    <t>Предоставление многодетным семьям целевых жилищных займов за счёт средств бюджета Удмуртской Республики</t>
  </si>
  <si>
    <t>Предоставление молодым семьям компенсации части платежей по ипотечным жилищным займам</t>
  </si>
  <si>
    <t>Предоставление молодым семьям социальных выплат на погашение части основного долга по жилищным кредитам и займам с компенсацией процентной ставки при рождении (усыновлении) третьего ребёнка (наличии детей)</t>
  </si>
  <si>
    <t>Предоставление социальных выплат на погашение остатка основного долга по жилищному займу заёмщикам при рождении (усыновлении) третьего ребёнка</t>
  </si>
  <si>
    <t>Предоставление социальных выплат на погашение остатка основного долга по жилищному займу заёмщикам при рождении (усыновлении) второго и третьего ребёнка</t>
  </si>
  <si>
    <t>Предоставление жилищных займов гражданам за счёт средств бюджета Удмуртской Республики</t>
  </si>
  <si>
    <t xml:space="preserve"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</t>
  </si>
  <si>
    <t>Единица измерения объема государственной услуги</t>
  </si>
  <si>
    <t>вызов</t>
  </si>
  <si>
    <t>Предоставление дополнительного профессионального образования</t>
  </si>
  <si>
    <t>Реализация основных профессиональных образовательных программ СПО - программ подготовки специалистов среднего звена</t>
  </si>
  <si>
    <t>2014 год
оценка</t>
  </si>
  <si>
    <t>Справочно:Целевая статья</t>
  </si>
  <si>
    <t>Оценка потребности в натуральном выражении по годам</t>
  </si>
  <si>
    <t>Оценка потребности в стоимостном выражении по годам (тыс.руб.)</t>
  </si>
  <si>
    <t>Оценка потребности в предоставлении государственных услуг в натуральном выражении</t>
  </si>
  <si>
    <t>Оценка потребности в предоставлении государственных услуг в стоимостном выражении</t>
  </si>
  <si>
    <t>Наименование государственной услуги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</si>
</sst>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0.0000"/>
    <numFmt numFmtId="165" formatCode="0.0"/>
    <numFmt numFmtId="166" formatCode="#,##0.0000"/>
    <numFmt numFmtId="167" formatCode="#,##0.0"/>
  </numFmts>
  <fonts count="2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color rgb="FF000000"/>
      <name val="Times New Roman1"/>
      <charset val="204"/>
    </font>
    <font>
      <sz val="10"/>
      <name val="Helv"/>
    </font>
    <font>
      <sz val="10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6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top" wrapText="1"/>
    </xf>
    <xf numFmtId="44" fontId="10" fillId="0" borderId="0" applyFont="0" applyFill="0" applyBorder="0" applyAlignment="0" applyProtection="0"/>
    <xf numFmtId="0" fontId="12" fillId="0" borderId="0"/>
    <xf numFmtId="0" fontId="14" fillId="0" borderId="0"/>
  </cellStyleXfs>
  <cellXfs count="440"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top" wrapText="1"/>
    </xf>
    <xf numFmtId="0" fontId="0" fillId="0" borderId="2" xfId="0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vertical="top" wrapText="1"/>
    </xf>
    <xf numFmtId="49" fontId="5" fillId="0" borderId="3" xfId="0" applyNumberFormat="1" applyFont="1" applyFill="1" applyBorder="1" applyAlignment="1">
      <alignment horizontal="right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49" fontId="6" fillId="0" borderId="3" xfId="0" applyNumberFormat="1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vertical="top" wrapText="1"/>
    </xf>
    <xf numFmtId="49" fontId="6" fillId="0" borderId="5" xfId="0" applyNumberFormat="1" applyFont="1" applyFill="1" applyBorder="1" applyAlignment="1">
      <alignment horizontal="right" vertical="top" wrapText="1"/>
    </xf>
    <xf numFmtId="0" fontId="5" fillId="0" borderId="6" xfId="0" applyFont="1" applyFill="1" applyBorder="1" applyAlignment="1">
      <alignment vertical="top" wrapText="1"/>
    </xf>
    <xf numFmtId="49" fontId="7" fillId="0" borderId="2" xfId="0" applyNumberFormat="1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vertical="top" wrapText="1"/>
    </xf>
    <xf numFmtId="49" fontId="7" fillId="0" borderId="2" xfId="0" applyNumberFormat="1" applyFont="1" applyFill="1" applyBorder="1" applyAlignment="1">
      <alignment horizontal="right" vertical="top" wrapText="1"/>
    </xf>
    <xf numFmtId="49" fontId="8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164" fontId="5" fillId="0" borderId="3" xfId="0" applyNumberFormat="1" applyFont="1" applyFill="1" applyBorder="1" applyAlignment="1">
      <alignment horizontal="right" vertical="top" wrapText="1"/>
    </xf>
    <xf numFmtId="164" fontId="5" fillId="0" borderId="4" xfId="0" applyNumberFormat="1" applyFont="1" applyFill="1" applyBorder="1" applyAlignment="1">
      <alignment vertical="top" wrapText="1"/>
    </xf>
    <xf numFmtId="164" fontId="5" fillId="0" borderId="5" xfId="0" applyNumberFormat="1" applyFont="1" applyFill="1" applyBorder="1" applyAlignment="1">
      <alignment horizontal="right" vertical="top" wrapText="1"/>
    </xf>
    <xf numFmtId="164" fontId="5" fillId="0" borderId="6" xfId="0" applyNumberFormat="1" applyFont="1" applyFill="1" applyBorder="1" applyAlignment="1">
      <alignment vertical="top" wrapText="1"/>
    </xf>
    <xf numFmtId="164" fontId="7" fillId="0" borderId="2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49" fontId="7" fillId="0" borderId="7" xfId="0" applyNumberFormat="1" applyFont="1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right" vertical="top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vertical="top" wrapText="1"/>
    </xf>
    <xf numFmtId="0" fontId="8" fillId="0" borderId="11" xfId="0" applyFont="1" applyFill="1" applyBorder="1" applyAlignment="1">
      <alignment horizontal="right" vertical="top" wrapText="1"/>
    </xf>
    <xf numFmtId="49" fontId="7" fillId="0" borderId="11" xfId="0" applyNumberFormat="1" applyFont="1" applyFill="1" applyBorder="1" applyAlignment="1">
      <alignment horizontal="center" vertical="top" wrapText="1"/>
    </xf>
    <xf numFmtId="49" fontId="7" fillId="0" borderId="11" xfId="0" applyNumberFormat="1" applyFont="1" applyFill="1" applyBorder="1" applyAlignment="1">
      <alignment vertical="top" wrapText="1"/>
    </xf>
    <xf numFmtId="49" fontId="7" fillId="0" borderId="11" xfId="0" applyNumberFormat="1" applyFont="1" applyFill="1" applyBorder="1" applyAlignment="1">
      <alignment horizontal="right" vertical="top" wrapText="1"/>
    </xf>
    <xf numFmtId="49" fontId="7" fillId="0" borderId="8" xfId="0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vertical="top" wrapText="1"/>
    </xf>
    <xf numFmtId="49" fontId="7" fillId="0" borderId="18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4" fontId="7" fillId="0" borderId="2" xfId="0" applyNumberFormat="1" applyFont="1" applyFill="1" applyBorder="1" applyAlignment="1">
      <alignment horizontal="right" vertical="top" wrapText="1"/>
    </xf>
    <xf numFmtId="166" fontId="7" fillId="0" borderId="2" xfId="0" applyNumberFormat="1" applyFont="1" applyFill="1" applyBorder="1" applyAlignment="1">
      <alignment horizontal="right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right" vertical="top" wrapText="1"/>
    </xf>
    <xf numFmtId="4" fontId="7" fillId="0" borderId="11" xfId="0" applyNumberFormat="1" applyFont="1" applyFill="1" applyBorder="1" applyAlignment="1">
      <alignment horizontal="right" vertical="top" wrapText="1"/>
    </xf>
    <xf numFmtId="166" fontId="7" fillId="0" borderId="11" xfId="0" applyNumberFormat="1" applyFont="1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left" vertical="top" wrapText="1"/>
    </xf>
    <xf numFmtId="165" fontId="7" fillId="0" borderId="7" xfId="0" applyNumberFormat="1" applyFont="1" applyFill="1" applyBorder="1" applyAlignment="1">
      <alignment horizontal="center" vertical="top" wrapText="1"/>
    </xf>
    <xf numFmtId="49" fontId="7" fillId="0" borderId="14" xfId="0" applyNumberFormat="1" applyFont="1" applyFill="1" applyBorder="1" applyAlignment="1">
      <alignment horizontal="center" vertical="top" wrapText="1"/>
    </xf>
    <xf numFmtId="165" fontId="7" fillId="0" borderId="14" xfId="0" applyNumberFormat="1" applyFont="1" applyFill="1" applyBorder="1" applyAlignment="1">
      <alignment horizontal="center" vertical="top" wrapText="1"/>
    </xf>
    <xf numFmtId="0" fontId="7" fillId="0" borderId="4" xfId="0" quotePrefix="1" applyNumberFormat="1" applyFont="1" applyFill="1" applyBorder="1" applyAlignment="1" applyProtection="1">
      <alignment horizontal="left" vertical="top" wrapText="1"/>
      <protection locked="0"/>
    </xf>
    <xf numFmtId="49" fontId="7" fillId="0" borderId="15" xfId="0" applyNumberFormat="1" applyFont="1" applyFill="1" applyBorder="1" applyAlignment="1">
      <alignment horizontal="center" vertical="top" wrapText="1"/>
    </xf>
    <xf numFmtId="167" fontId="7" fillId="0" borderId="11" xfId="0" applyNumberFormat="1" applyFont="1" applyFill="1" applyBorder="1" applyAlignment="1">
      <alignment horizontal="center" vertical="top" wrapText="1"/>
    </xf>
    <xf numFmtId="0" fontId="7" fillId="0" borderId="4" xfId="0" quotePrefix="1" applyNumberFormat="1" applyFont="1" applyFill="1" applyBorder="1" applyAlignment="1" applyProtection="1">
      <alignment horizontal="center" vertical="top" wrapText="1"/>
      <protection locked="0"/>
    </xf>
    <xf numFmtId="49" fontId="8" fillId="0" borderId="11" xfId="0" applyNumberFormat="1" applyFont="1" applyFill="1" applyBorder="1" applyAlignment="1">
      <alignment horizontal="right" vertical="top" wrapText="1"/>
    </xf>
    <xf numFmtId="49" fontId="7" fillId="0" borderId="16" xfId="0" applyNumberFormat="1" applyFont="1" applyFill="1" applyBorder="1" applyAlignment="1">
      <alignment horizontal="center" vertical="top" wrapText="1"/>
    </xf>
    <xf numFmtId="49" fontId="7" fillId="0" borderId="17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right" vertical="top" wrapText="1"/>
    </xf>
    <xf numFmtId="167" fontId="7" fillId="0" borderId="4" xfId="0" applyNumberFormat="1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center" vertical="center" wrapText="1"/>
    </xf>
    <xf numFmtId="2" fontId="11" fillId="2" borderId="4" xfId="1" applyNumberFormat="1" applyFont="1" applyFill="1" applyBorder="1" applyAlignment="1">
      <alignment horizontal="left" vertical="distributed" wrapText="1"/>
    </xf>
    <xf numFmtId="2" fontId="11" fillId="0" borderId="4" xfId="1" applyNumberFormat="1" applyFont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right" vertical="top" wrapText="1"/>
    </xf>
    <xf numFmtId="166" fontId="7" fillId="0" borderId="4" xfId="0" applyNumberFormat="1" applyFont="1" applyFill="1" applyBorder="1" applyAlignment="1">
      <alignment horizontal="right" vertical="top" wrapText="1"/>
    </xf>
    <xf numFmtId="49" fontId="8" fillId="0" borderId="4" xfId="0" applyNumberFormat="1" applyFont="1" applyFill="1" applyBorder="1" applyAlignment="1">
      <alignment horizontal="right" vertical="top" wrapText="1"/>
    </xf>
    <xf numFmtId="0" fontId="11" fillId="0" borderId="4" xfId="0" applyFont="1" applyFill="1" applyBorder="1" applyAlignment="1">
      <alignment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7" fillId="0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167" fontId="11" fillId="0" borderId="4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top" wrapText="1"/>
    </xf>
    <xf numFmtId="166" fontId="0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11" fillId="0" borderId="4" xfId="0" applyNumberFormat="1" applyFont="1" applyFill="1" applyBorder="1" applyAlignment="1" applyProtection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wrapText="1"/>
    </xf>
    <xf numFmtId="2" fontId="11" fillId="0" borderId="4" xfId="0" applyNumberFormat="1" applyFont="1" applyFill="1" applyBorder="1" applyAlignment="1" applyProtection="1">
      <alignment horizontal="center" vertical="center" shrinkToFit="1"/>
    </xf>
    <xf numFmtId="2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165" fontId="7" fillId="0" borderId="2" xfId="0" applyNumberFormat="1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horizontal="right" vertical="top" wrapText="1"/>
    </xf>
    <xf numFmtId="0" fontId="7" fillId="0" borderId="21" xfId="0" applyFont="1" applyFill="1" applyBorder="1" applyAlignment="1">
      <alignment vertical="top" wrapText="1"/>
    </xf>
    <xf numFmtId="0" fontId="7" fillId="0" borderId="21" xfId="0" applyFont="1" applyFill="1" applyBorder="1" applyAlignment="1">
      <alignment horizontal="center" vertical="top" wrapText="1"/>
    </xf>
    <xf numFmtId="0" fontId="11" fillId="0" borderId="26" xfId="0" applyFont="1" applyFill="1" applyBorder="1" applyAlignment="1">
      <alignment horizontal="justify" vertical="center" wrapText="1"/>
    </xf>
    <xf numFmtId="0" fontId="11" fillId="0" borderId="26" xfId="0" applyFont="1" applyFill="1" applyBorder="1" applyAlignment="1">
      <alignment horizontal="center" vertical="top" wrapText="1"/>
    </xf>
    <xf numFmtId="49" fontId="7" fillId="0" borderId="14" xfId="0" applyNumberFormat="1" applyFont="1" applyFill="1" applyBorder="1" applyAlignment="1">
      <alignment horizontal="right" vertical="top" wrapText="1"/>
    </xf>
    <xf numFmtId="49" fontId="8" fillId="0" borderId="14" xfId="0" applyNumberFormat="1" applyFont="1" applyFill="1" applyBorder="1" applyAlignment="1">
      <alignment horizontal="right" vertical="top" wrapText="1"/>
    </xf>
    <xf numFmtId="0" fontId="7" fillId="0" borderId="2" xfId="0" applyNumberFormat="1" applyFont="1" applyFill="1" applyBorder="1" applyAlignment="1">
      <alignment vertical="top" wrapText="1"/>
    </xf>
    <xf numFmtId="4" fontId="0" fillId="0" borderId="11" xfId="0" applyNumberFormat="1" applyFont="1" applyFill="1" applyBorder="1" applyAlignment="1">
      <alignment horizontal="center" vertical="top" wrapText="1"/>
    </xf>
    <xf numFmtId="166" fontId="0" fillId="0" borderId="11" xfId="0" applyNumberFormat="1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165" fontId="7" fillId="0" borderId="4" xfId="0" applyNumberFormat="1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left" vertical="center" wrapText="1"/>
    </xf>
    <xf numFmtId="49" fontId="7" fillId="0" borderId="21" xfId="0" applyNumberFormat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21" xfId="0" applyFont="1" applyFill="1" applyBorder="1" applyAlignment="1">
      <alignment horizontal="center" vertical="top" wrapText="1"/>
    </xf>
    <xf numFmtId="0" fontId="7" fillId="0" borderId="21" xfId="0" applyFont="1" applyFill="1" applyBorder="1" applyAlignment="1">
      <alignment horizontal="center" vertical="top" wrapText="1"/>
    </xf>
    <xf numFmtId="4" fontId="7" fillId="0" borderId="0" xfId="0" applyNumberFormat="1" applyFont="1" applyFill="1" applyBorder="1" applyAlignment="1">
      <alignment horizontal="right" vertical="top" wrapText="1"/>
    </xf>
    <xf numFmtId="0" fontId="11" fillId="0" borderId="0" xfId="0" applyFont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right" vertical="top" wrapText="1"/>
    </xf>
    <xf numFmtId="0" fontId="5" fillId="0" borderId="26" xfId="0" applyFont="1" applyFill="1" applyBorder="1" applyAlignment="1">
      <alignment horizontal="right" vertical="top" wrapText="1"/>
    </xf>
    <xf numFmtId="0" fontId="5" fillId="0" borderId="20" xfId="0" applyFont="1" applyFill="1" applyBorder="1" applyAlignment="1">
      <alignment vertical="top" wrapText="1"/>
    </xf>
    <xf numFmtId="4" fontId="7" fillId="0" borderId="27" xfId="0" applyNumberFormat="1" applyFont="1" applyFill="1" applyBorder="1" applyAlignment="1">
      <alignment horizontal="right" vertical="top" wrapText="1"/>
    </xf>
    <xf numFmtId="49" fontId="5" fillId="0" borderId="28" xfId="0" applyNumberFormat="1" applyFont="1" applyFill="1" applyBorder="1" applyAlignment="1">
      <alignment horizontal="center" vertical="top" wrapText="1"/>
    </xf>
    <xf numFmtId="49" fontId="5" fillId="0" borderId="29" xfId="0" applyNumberFormat="1" applyFont="1" applyFill="1" applyBorder="1" applyAlignment="1">
      <alignment horizontal="center" vertical="top" wrapText="1"/>
    </xf>
    <xf numFmtId="4" fontId="7" fillId="0" borderId="4" xfId="0" applyNumberFormat="1" applyFont="1" applyFill="1" applyBorder="1" applyAlignment="1">
      <alignment horizontal="center" vertical="top" wrapText="1"/>
    </xf>
    <xf numFmtId="0" fontId="7" fillId="0" borderId="11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2" fontId="0" fillId="0" borderId="2" xfId="0" applyNumberFormat="1" applyFill="1" applyBorder="1" applyAlignment="1">
      <alignment horizontal="center" vertical="top" wrapText="1"/>
    </xf>
    <xf numFmtId="2" fontId="7" fillId="0" borderId="4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2" fontId="11" fillId="0" borderId="4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vertical="top" wrapText="1"/>
    </xf>
    <xf numFmtId="2" fontId="7" fillId="0" borderId="8" xfId="0" applyNumberFormat="1" applyFont="1" applyFill="1" applyBorder="1" applyAlignment="1">
      <alignment horizontal="center" vertical="top" wrapText="1"/>
    </xf>
    <xf numFmtId="166" fontId="7" fillId="0" borderId="4" xfId="0" applyNumberFormat="1" applyFont="1" applyFill="1" applyBorder="1" applyAlignment="1">
      <alignment horizontal="center" vertical="top" wrapText="1"/>
    </xf>
    <xf numFmtId="167" fontId="7" fillId="0" borderId="8" xfId="0" applyNumberFormat="1" applyFont="1" applyFill="1" applyBorder="1" applyAlignment="1">
      <alignment horizontal="center" vertical="top" wrapText="1"/>
    </xf>
    <xf numFmtId="167" fontId="7" fillId="0" borderId="18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top" wrapText="1"/>
    </xf>
    <xf numFmtId="2" fontId="7" fillId="3" borderId="4" xfId="0" applyNumberFormat="1" applyFont="1" applyFill="1" applyBorder="1" applyAlignment="1">
      <alignment horizontal="center" vertical="top" wrapText="1"/>
    </xf>
    <xf numFmtId="2" fontId="7" fillId="3" borderId="2" xfId="0" applyNumberFormat="1" applyFont="1" applyFill="1" applyBorder="1" applyAlignment="1">
      <alignment horizontal="center" vertical="top" wrapText="1"/>
    </xf>
    <xf numFmtId="2" fontId="7" fillId="3" borderId="11" xfId="0" applyNumberFormat="1" applyFont="1" applyFill="1" applyBorder="1" applyAlignment="1">
      <alignment horizontal="center" vertical="top" wrapText="1"/>
    </xf>
    <xf numFmtId="167" fontId="7" fillId="3" borderId="4" xfId="0" applyNumberFormat="1" applyFont="1" applyFill="1" applyBorder="1" applyAlignment="1">
      <alignment horizontal="center" vertical="top" wrapText="1"/>
    </xf>
    <xf numFmtId="49" fontId="7" fillId="4" borderId="4" xfId="0" applyNumberFormat="1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vertical="top" wrapText="1"/>
    </xf>
    <xf numFmtId="4" fontId="7" fillId="3" borderId="4" xfId="0" applyNumberFormat="1" applyFont="1" applyFill="1" applyBorder="1" applyAlignment="1">
      <alignment horizontal="center" vertical="top" wrapText="1"/>
    </xf>
    <xf numFmtId="2" fontId="7" fillId="3" borderId="2" xfId="0" applyNumberFormat="1" applyFont="1" applyFill="1" applyBorder="1" applyAlignment="1">
      <alignment horizontal="center" vertical="center" wrapText="1"/>
    </xf>
    <xf numFmtId="2" fontId="11" fillId="3" borderId="4" xfId="0" applyNumberFormat="1" applyFont="1" applyFill="1" applyBorder="1" applyAlignment="1">
      <alignment horizontal="center" vertical="center" wrapText="1"/>
    </xf>
    <xf numFmtId="167" fontId="11" fillId="3" borderId="4" xfId="0" applyNumberFormat="1" applyFont="1" applyFill="1" applyBorder="1" applyAlignment="1">
      <alignment horizontal="center" vertical="center" wrapText="1"/>
    </xf>
    <xf numFmtId="3" fontId="11" fillId="5" borderId="4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top" wrapText="1"/>
    </xf>
    <xf numFmtId="2" fontId="0" fillId="3" borderId="11" xfId="0" applyNumberFormat="1" applyFont="1" applyFill="1" applyBorder="1" applyAlignment="1">
      <alignment horizontal="center" vertical="top" wrapText="1"/>
    </xf>
    <xf numFmtId="4" fontId="0" fillId="3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vertical="top" wrapText="1"/>
    </xf>
    <xf numFmtId="4" fontId="0" fillId="0" borderId="7" xfId="0" applyNumberFormat="1" applyFont="1" applyFill="1" applyBorder="1" applyAlignment="1">
      <alignment horizontal="center" vertical="top" wrapText="1"/>
    </xf>
    <xf numFmtId="166" fontId="0" fillId="0" borderId="7" xfId="0" applyNumberFormat="1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7" xfId="0" applyFont="1" applyFill="1" applyBorder="1" applyAlignment="1">
      <alignment horizontal="center" vertical="top" wrapText="1"/>
    </xf>
    <xf numFmtId="2" fontId="7" fillId="3" borderId="11" xfId="0" applyNumberFormat="1" applyFont="1" applyFill="1" applyBorder="1" applyAlignment="1">
      <alignment horizontal="center" vertical="center" wrapText="1"/>
    </xf>
    <xf numFmtId="4" fontId="7" fillId="0" borderId="7" xfId="0" applyNumberFormat="1" applyFont="1" applyFill="1" applyBorder="1" applyAlignment="1">
      <alignment horizontal="right" vertical="top" wrapText="1"/>
    </xf>
    <xf numFmtId="166" fontId="7" fillId="0" borderId="7" xfId="0" applyNumberFormat="1" applyFont="1" applyFill="1" applyBorder="1" applyAlignment="1">
      <alignment horizontal="right" vertical="top" wrapText="1"/>
    </xf>
    <xf numFmtId="0" fontId="7" fillId="0" borderId="20" xfId="0" quotePrefix="1" applyNumberFormat="1" applyFont="1" applyFill="1" applyBorder="1" applyAlignment="1" applyProtection="1">
      <alignment horizontal="left" vertical="top" wrapText="1"/>
      <protection locked="0"/>
    </xf>
    <xf numFmtId="49" fontId="7" fillId="0" borderId="31" xfId="0" applyNumberFormat="1" applyFont="1" applyFill="1" applyBorder="1" applyAlignment="1">
      <alignment horizontal="center" vertical="top" wrapText="1"/>
    </xf>
    <xf numFmtId="2" fontId="7" fillId="3" borderId="14" xfId="0" applyNumberFormat="1" applyFont="1" applyFill="1" applyBorder="1" applyAlignment="1">
      <alignment horizontal="center" vertical="top" wrapText="1"/>
    </xf>
    <xf numFmtId="167" fontId="7" fillId="3" borderId="20" xfId="0" applyNumberFormat="1" applyFont="1" applyFill="1" applyBorder="1" applyAlignment="1">
      <alignment horizontal="center" vertical="top" wrapText="1"/>
    </xf>
    <xf numFmtId="4" fontId="11" fillId="5" borderId="4" xfId="0" applyNumberFormat="1" applyFont="1" applyFill="1" applyBorder="1" applyAlignment="1">
      <alignment horizontal="center" vertical="center" wrapText="1"/>
    </xf>
    <xf numFmtId="4" fontId="7" fillId="0" borderId="14" xfId="0" applyNumberFormat="1" applyFont="1" applyFill="1" applyBorder="1" applyAlignment="1">
      <alignment horizontal="center" vertical="top" wrapText="1"/>
    </xf>
    <xf numFmtId="4" fontId="7" fillId="0" borderId="32" xfId="0" applyNumberFormat="1" applyFont="1" applyFill="1" applyBorder="1" applyAlignment="1">
      <alignment horizontal="center" vertical="top" wrapText="1"/>
    </xf>
    <xf numFmtId="4" fontId="7" fillId="0" borderId="11" xfId="0" applyNumberFormat="1" applyFont="1" applyFill="1" applyBorder="1" applyAlignment="1">
      <alignment horizontal="center" vertical="top" wrapText="1"/>
    </xf>
    <xf numFmtId="4" fontId="7" fillId="0" borderId="8" xfId="0" applyNumberFormat="1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right" vertical="top" wrapText="1"/>
    </xf>
    <xf numFmtId="2" fontId="0" fillId="0" borderId="7" xfId="0" applyNumberForma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vertical="center" wrapText="1"/>
    </xf>
    <xf numFmtId="3" fontId="11" fillId="0" borderId="4" xfId="3" applyNumberFormat="1" applyFont="1" applyFill="1" applyBorder="1"/>
    <xf numFmtId="4" fontId="11" fillId="0" borderId="4" xfId="3" applyNumberFormat="1" applyFont="1" applyFill="1" applyBorder="1"/>
    <xf numFmtId="0" fontId="7" fillId="0" borderId="4" xfId="0" applyFont="1" applyFill="1" applyBorder="1" applyAlignment="1">
      <alignment horizontal="left" vertical="top" wrapText="1"/>
    </xf>
    <xf numFmtId="49" fontId="11" fillId="0" borderId="4" xfId="3" applyNumberFormat="1" applyFont="1" applyFill="1" applyBorder="1" applyAlignment="1">
      <alignment horizontal="center"/>
    </xf>
    <xf numFmtId="3" fontId="11" fillId="0" borderId="4" xfId="3" applyNumberFormat="1" applyFont="1" applyFill="1" applyBorder="1" applyAlignment="1">
      <alignment horizontal="center"/>
    </xf>
    <xf numFmtId="1" fontId="11" fillId="0" borderId="4" xfId="3" applyNumberFormat="1" applyFont="1" applyFill="1" applyBorder="1" applyAlignment="1">
      <alignment horizontal="center"/>
    </xf>
    <xf numFmtId="4" fontId="11" fillId="0" borderId="4" xfId="3" applyNumberFormat="1" applyFont="1" applyFill="1" applyBorder="1" applyAlignment="1">
      <alignment horizontal="center"/>
    </xf>
    <xf numFmtId="167" fontId="11" fillId="0" borderId="4" xfId="3" applyNumberFormat="1" applyFont="1" applyFill="1" applyBorder="1" applyAlignment="1">
      <alignment horizontal="center"/>
    </xf>
    <xf numFmtId="49" fontId="11" fillId="0" borderId="4" xfId="3" applyNumberFormat="1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center" vertical="top" wrapText="1"/>
    </xf>
    <xf numFmtId="167" fontId="0" fillId="0" borderId="4" xfId="0" applyNumberFormat="1" applyFont="1" applyFill="1" applyBorder="1" applyAlignment="1">
      <alignment horizontal="center" vertical="top" wrapText="1"/>
    </xf>
    <xf numFmtId="165" fontId="0" fillId="0" borderId="4" xfId="0" applyNumberFormat="1" applyFont="1" applyFill="1" applyBorder="1" applyAlignment="1">
      <alignment horizontal="center" vertical="top" wrapText="1"/>
    </xf>
    <xf numFmtId="49" fontId="0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vertical="top" wrapText="1"/>
    </xf>
    <xf numFmtId="164" fontId="5" fillId="3" borderId="6" xfId="0" applyNumberFormat="1" applyFont="1" applyFill="1" applyBorder="1" applyAlignment="1">
      <alignment vertical="top" wrapText="1"/>
    </xf>
    <xf numFmtId="49" fontId="11" fillId="0" borderId="3" xfId="0" applyNumberFormat="1" applyFont="1" applyFill="1" applyBorder="1" applyAlignment="1">
      <alignment horizontal="center" vertical="top" wrapText="1"/>
    </xf>
    <xf numFmtId="49" fontId="15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11" xfId="0" applyFont="1" applyFill="1" applyBorder="1" applyAlignment="1">
      <alignment horizontal="center" vertical="top" wrapText="1"/>
    </xf>
    <xf numFmtId="4" fontId="7" fillId="3" borderId="11" xfId="0" applyNumberFormat="1" applyFont="1" applyFill="1" applyBorder="1" applyAlignment="1">
      <alignment horizontal="right" vertical="top" wrapText="1"/>
    </xf>
    <xf numFmtId="49" fontId="15" fillId="0" borderId="15" xfId="0" applyNumberFormat="1" applyFont="1" applyFill="1" applyBorder="1" applyAlignment="1">
      <alignment horizontal="center" vertical="top" wrapText="1"/>
    </xf>
    <xf numFmtId="49" fontId="15" fillId="0" borderId="17" xfId="0" applyNumberFormat="1" applyFont="1" applyFill="1" applyBorder="1" applyAlignment="1">
      <alignment horizontal="center" vertical="top" wrapText="1"/>
    </xf>
    <xf numFmtId="2" fontId="11" fillId="2" borderId="4" xfId="1" applyNumberFormat="1" applyFont="1" applyFill="1" applyBorder="1" applyAlignment="1">
      <alignment horizontal="left" vertical="top" wrapText="1"/>
    </xf>
    <xf numFmtId="2" fontId="15" fillId="0" borderId="4" xfId="1" applyNumberFormat="1" applyFont="1" applyBorder="1" applyAlignment="1">
      <alignment horizontal="center" vertical="top" wrapText="1"/>
    </xf>
    <xf numFmtId="2" fontId="15" fillId="0" borderId="4" xfId="1" applyNumberFormat="1" applyFont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3" fontId="0" fillId="0" borderId="4" xfId="0" applyNumberFormat="1" applyFont="1" applyFill="1" applyBorder="1" applyAlignment="1">
      <alignment horizontal="center" vertical="top" wrapText="1"/>
    </xf>
    <xf numFmtId="3" fontId="0" fillId="0" borderId="0" xfId="0" applyNumberFormat="1" applyFont="1" applyFill="1" applyAlignment="1">
      <alignment horizontal="center" wrapText="1"/>
    </xf>
    <xf numFmtId="3" fontId="0" fillId="0" borderId="2" xfId="0" applyNumberFormat="1" applyFont="1" applyFill="1" applyBorder="1" applyAlignment="1">
      <alignment horizontal="center" vertical="top" wrapText="1"/>
    </xf>
    <xf numFmtId="4" fontId="7" fillId="3" borderId="4" xfId="0" applyNumberFormat="1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/>
    </xf>
    <xf numFmtId="0" fontId="15" fillId="3" borderId="4" xfId="0" applyFont="1" applyFill="1" applyBorder="1" applyAlignment="1">
      <alignment vertical="top" wrapText="1"/>
    </xf>
    <xf numFmtId="0" fontId="15" fillId="3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vertical="top" wrapText="1"/>
    </xf>
    <xf numFmtId="49" fontId="11" fillId="0" borderId="6" xfId="0" applyNumberFormat="1" applyFont="1" applyFill="1" applyBorder="1" applyAlignment="1">
      <alignment horizontal="left" vertical="top" wrapText="1"/>
    </xf>
    <xf numFmtId="49" fontId="15" fillId="0" borderId="6" xfId="0" applyNumberFormat="1" applyFont="1" applyFill="1" applyBorder="1" applyAlignment="1">
      <alignment horizontal="left" vertical="top" wrapText="1"/>
    </xf>
    <xf numFmtId="3" fontId="0" fillId="3" borderId="2" xfId="0" applyNumberFormat="1" applyFont="1" applyFill="1" applyBorder="1" applyAlignment="1">
      <alignment horizontal="center" vertical="top" wrapText="1"/>
    </xf>
    <xf numFmtId="166" fontId="0" fillId="3" borderId="2" xfId="0" applyNumberFormat="1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top" wrapText="1"/>
    </xf>
    <xf numFmtId="49" fontId="15" fillId="3" borderId="3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right" vertical="center" wrapText="1"/>
    </xf>
    <xf numFmtId="0" fontId="0" fillId="0" borderId="2" xfId="0" applyFont="1" applyFill="1" applyBorder="1" applyAlignment="1">
      <alignment vertical="center" wrapText="1"/>
    </xf>
    <xf numFmtId="4" fontId="0" fillId="0" borderId="2" xfId="0" applyNumberFormat="1" applyFont="1" applyFill="1" applyBorder="1" applyAlignment="1">
      <alignment horizontal="center" vertical="center" wrapText="1"/>
    </xf>
    <xf numFmtId="166" fontId="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left" vertical="center" wrapText="1"/>
    </xf>
    <xf numFmtId="0" fontId="15" fillId="6" borderId="2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49" fontId="7" fillId="6" borderId="21" xfId="0" applyNumberFormat="1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5" fillId="0" borderId="4" xfId="2" applyFont="1" applyFill="1" applyBorder="1" applyAlignment="1">
      <alignment horizontal="center" vertical="top" wrapText="1"/>
    </xf>
    <xf numFmtId="0" fontId="5" fillId="0" borderId="4" xfId="2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left" vertical="top" wrapText="1"/>
      <protection locked="0"/>
    </xf>
    <xf numFmtId="0" fontId="0" fillId="3" borderId="11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horizontal="center" vertical="center" wrapText="1"/>
    </xf>
    <xf numFmtId="4" fontId="0" fillId="3" borderId="11" xfId="0" applyNumberFormat="1" applyFont="1" applyFill="1" applyBorder="1" applyAlignment="1">
      <alignment horizontal="center" vertical="center" wrapText="1"/>
    </xf>
    <xf numFmtId="4" fontId="15" fillId="3" borderId="11" xfId="0" applyNumberFormat="1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166" fontId="0" fillId="3" borderId="11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 wrapText="1"/>
    </xf>
    <xf numFmtId="3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4" fontId="0" fillId="0" borderId="7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30" xfId="0" applyFont="1" applyFill="1" applyBorder="1" applyAlignment="1">
      <alignment horizontal="center" vertical="top" wrapText="1"/>
    </xf>
    <xf numFmtId="4" fontId="16" fillId="0" borderId="4" xfId="0" applyNumberFormat="1" applyFont="1" applyFill="1" applyBorder="1" applyAlignment="1">
      <alignment horizontal="center" vertical="center" wrapText="1"/>
    </xf>
    <xf numFmtId="167" fontId="16" fillId="0" borderId="4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center" wrapText="1"/>
    </xf>
    <xf numFmtId="167" fontId="16" fillId="3" borderId="4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49" fontId="16" fillId="0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>
      <alignment vertical="top" wrapText="1"/>
    </xf>
    <xf numFmtId="0" fontId="16" fillId="0" borderId="6" xfId="0" applyFont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right" vertical="top" wrapText="1"/>
    </xf>
    <xf numFmtId="0" fontId="7" fillId="0" borderId="30" xfId="0" applyFont="1" applyFill="1" applyBorder="1" applyAlignment="1">
      <alignment horizontal="center" vertical="top" wrapText="1"/>
    </xf>
    <xf numFmtId="49" fontId="7" fillId="0" borderId="30" xfId="0" applyNumberFormat="1" applyFont="1" applyFill="1" applyBorder="1" applyAlignment="1">
      <alignment horizontal="right" vertical="top" wrapText="1"/>
    </xf>
    <xf numFmtId="49" fontId="7" fillId="0" borderId="9" xfId="0" applyNumberFormat="1" applyFont="1" applyFill="1" applyBorder="1" applyAlignment="1">
      <alignment horizontal="center" vertical="top" wrapText="1"/>
    </xf>
    <xf numFmtId="49" fontId="7" fillId="0" borderId="22" xfId="0" applyNumberFormat="1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right" vertical="top" wrapText="1"/>
    </xf>
    <xf numFmtId="49" fontId="7" fillId="0" borderId="13" xfId="0" applyNumberFormat="1" applyFont="1" applyFill="1" applyBorder="1" applyAlignment="1">
      <alignment horizontal="right" vertical="top" wrapText="1"/>
    </xf>
    <xf numFmtId="49" fontId="7" fillId="0" borderId="10" xfId="0" applyNumberFormat="1" applyFont="1" applyFill="1" applyBorder="1" applyAlignment="1">
      <alignment horizontal="right" vertical="top" wrapText="1"/>
    </xf>
    <xf numFmtId="0" fontId="7" fillId="0" borderId="6" xfId="0" quotePrefix="1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166" fontId="7" fillId="0" borderId="6" xfId="0" applyNumberFormat="1" applyFont="1" applyFill="1" applyBorder="1" applyAlignment="1">
      <alignment horizontal="center" vertical="top" wrapText="1"/>
    </xf>
    <xf numFmtId="49" fontId="7" fillId="0" borderId="35" xfId="0" applyNumberFormat="1" applyFont="1" applyFill="1" applyBorder="1" applyAlignment="1">
      <alignment horizontal="center" vertical="top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7" fillId="0" borderId="6" xfId="0" quotePrefix="1" applyNumberFormat="1" applyFont="1" applyFill="1" applyBorder="1" applyAlignment="1" applyProtection="1">
      <alignment horizontal="center" vertical="center" wrapText="1"/>
      <protection locked="0"/>
    </xf>
    <xf numFmtId="49" fontId="7" fillId="0" borderId="30" xfId="0" applyNumberFormat="1" applyFont="1" applyFill="1" applyBorder="1" applyAlignment="1">
      <alignment horizontal="center" vertical="top" wrapText="1"/>
    </xf>
    <xf numFmtId="2" fontId="5" fillId="0" borderId="6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top" wrapText="1"/>
    </xf>
    <xf numFmtId="49" fontId="7" fillId="0" borderId="33" xfId="0" applyNumberFormat="1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horizontal="right" vertical="top" wrapText="1"/>
    </xf>
    <xf numFmtId="2" fontId="7" fillId="3" borderId="21" xfId="0" applyNumberFormat="1" applyFont="1" applyFill="1" applyBorder="1" applyAlignment="1">
      <alignment horizontal="center" vertical="top" wrapText="1"/>
    </xf>
    <xf numFmtId="2" fontId="7" fillId="0" borderId="21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164" fontId="5" fillId="0" borderId="4" xfId="0" applyNumberFormat="1" applyFont="1" applyFill="1" applyBorder="1" applyAlignment="1">
      <alignment horizontal="right" vertical="top" wrapText="1"/>
    </xf>
    <xf numFmtId="49" fontId="5" fillId="0" borderId="4" xfId="0" applyNumberFormat="1" applyFont="1" applyFill="1" applyBorder="1" applyAlignment="1">
      <alignment horizontal="right" vertical="top" wrapText="1"/>
    </xf>
    <xf numFmtId="49" fontId="7" fillId="0" borderId="4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right" vertical="top" wrapText="1"/>
    </xf>
    <xf numFmtId="164" fontId="7" fillId="0" borderId="4" xfId="0" applyNumberFormat="1" applyFont="1" applyFill="1" applyBorder="1" applyAlignment="1">
      <alignment horizontal="righ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2" fontId="7" fillId="3" borderId="4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7" fillId="0" borderId="4" xfId="0" applyNumberFormat="1" applyFont="1" applyFill="1" applyBorder="1" applyAlignment="1">
      <alignment vertical="top" wrapText="1"/>
    </xf>
    <xf numFmtId="165" fontId="7" fillId="3" borderId="4" xfId="0" applyNumberFormat="1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vertical="top" wrapText="1"/>
    </xf>
    <xf numFmtId="4" fontId="0" fillId="0" borderId="4" xfId="0" applyNumberFormat="1" applyFont="1" applyFill="1" applyBorder="1" applyAlignment="1">
      <alignment horizontal="center" vertical="top" wrapText="1"/>
    </xf>
    <xf numFmtId="166" fontId="0" fillId="0" borderId="4" xfId="0" applyNumberFormat="1" applyFont="1" applyFill="1" applyBorder="1" applyAlignment="1">
      <alignment horizontal="center" vertical="top" wrapText="1"/>
    </xf>
    <xf numFmtId="2" fontId="0" fillId="3" borderId="4" xfId="0" applyNumberFormat="1" applyFont="1" applyFill="1" applyBorder="1" applyAlignment="1">
      <alignment horizontal="center" vertical="top" wrapText="1"/>
    </xf>
    <xf numFmtId="4" fontId="0" fillId="3" borderId="4" xfId="0" applyNumberFormat="1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vertical="center" wrapText="1"/>
    </xf>
    <xf numFmtId="3" fontId="19" fillId="0" borderId="4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18" fillId="0" borderId="4" xfId="0" applyNumberFormat="1" applyFont="1" applyFill="1" applyBorder="1" applyAlignment="1">
      <alignment horizontal="center" vertical="top" wrapText="1"/>
    </xf>
    <xf numFmtId="0" fontId="16" fillId="0" borderId="18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18" fillId="0" borderId="4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4" fontId="21" fillId="0" borderId="4" xfId="0" applyNumberFormat="1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top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justify" vertical="top" wrapText="1"/>
    </xf>
    <xf numFmtId="0" fontId="7" fillId="0" borderId="21" xfId="0" applyFont="1" applyFill="1" applyBorder="1" applyAlignment="1">
      <alignment horizontal="center" vertical="top" wrapText="1"/>
    </xf>
    <xf numFmtId="0" fontId="7" fillId="0" borderId="26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11" fillId="0" borderId="33" xfId="0" applyFont="1" applyFill="1" applyBorder="1" applyAlignment="1">
      <alignment horizontal="left" vertical="top" wrapText="1"/>
    </xf>
    <xf numFmtId="0" fontId="11" fillId="0" borderId="34" xfId="0" applyFont="1" applyFill="1" applyBorder="1" applyAlignment="1">
      <alignment horizontal="left" vertical="top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8" fillId="0" borderId="23" xfId="0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25" xfId="0" applyFont="1" applyFill="1" applyBorder="1" applyAlignment="1">
      <alignment horizontal="center" vertical="top" wrapText="1"/>
    </xf>
    <xf numFmtId="0" fontId="9" fillId="0" borderId="4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Alignment="1">
      <alignment horizontal="center" vertical="top" wrapText="1"/>
    </xf>
    <xf numFmtId="2" fontId="0" fillId="0" borderId="0" xfId="0" applyNumberFormat="1" applyFont="1" applyFill="1" applyAlignment="1">
      <alignment horizontal="center" vertical="top" wrapText="1"/>
    </xf>
    <xf numFmtId="0" fontId="0" fillId="0" borderId="27" xfId="0" applyFont="1" applyFill="1" applyBorder="1" applyAlignment="1">
      <alignment horizontal="center" vertical="top" wrapText="1"/>
    </xf>
    <xf numFmtId="0" fontId="0" fillId="0" borderId="30" xfId="0" applyFont="1" applyFill="1" applyBorder="1" applyAlignment="1">
      <alignment horizontal="center" vertical="top" wrapText="1"/>
    </xf>
    <xf numFmtId="2" fontId="0" fillId="0" borderId="27" xfId="0" applyNumberFormat="1" applyFont="1" applyFill="1" applyBorder="1" applyAlignment="1">
      <alignment horizontal="center" vertical="top" wrapText="1"/>
    </xf>
    <xf numFmtId="2" fontId="0" fillId="0" borderId="30" xfId="0" applyNumberFormat="1" applyFont="1" applyFill="1" applyBorder="1" applyAlignment="1">
      <alignment horizontal="center" vertical="top" wrapText="1"/>
    </xf>
    <xf numFmtId="0" fontId="0" fillId="0" borderId="18" xfId="0" applyFont="1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horizontal="left" vertical="top" wrapText="1"/>
    </xf>
    <xf numFmtId="2" fontId="8" fillId="0" borderId="4" xfId="0" applyNumberFormat="1" applyFont="1" applyFill="1" applyBorder="1" applyAlignment="1">
      <alignment horizontal="center" vertical="top" wrapText="1"/>
    </xf>
    <xf numFmtId="2" fontId="0" fillId="0" borderId="4" xfId="0" applyNumberFormat="1" applyFont="1" applyFill="1" applyBorder="1" applyAlignment="1">
      <alignment horizontal="center" vertical="top" wrapText="1"/>
    </xf>
    <xf numFmtId="2" fontId="8" fillId="0" borderId="22" xfId="0" applyNumberFormat="1" applyFont="1" applyFill="1" applyBorder="1" applyAlignment="1">
      <alignment horizontal="center" vertical="top" wrapText="1"/>
    </xf>
    <xf numFmtId="0" fontId="11" fillId="0" borderId="21" xfId="0" applyFont="1" applyFill="1" applyBorder="1" applyAlignment="1">
      <alignment horizontal="justify" vertical="top" wrapText="1"/>
    </xf>
    <xf numFmtId="0" fontId="11" fillId="0" borderId="26" xfId="0" applyFont="1" applyFill="1" applyBorder="1" applyAlignment="1">
      <alignment horizontal="justify" vertical="top" wrapText="1"/>
    </xf>
    <xf numFmtId="0" fontId="11" fillId="0" borderId="20" xfId="0" applyFont="1" applyFill="1" applyBorder="1" applyAlignment="1">
      <alignment horizontal="justify" vertical="top" wrapText="1"/>
    </xf>
    <xf numFmtId="2" fontId="8" fillId="0" borderId="9" xfId="0" applyNumberFormat="1" applyFont="1" applyFill="1" applyBorder="1" applyAlignment="1">
      <alignment horizontal="center" vertical="top" wrapText="1"/>
    </xf>
    <xf numFmtId="0" fontId="7" fillId="0" borderId="33" xfId="0" applyFont="1" applyFill="1" applyBorder="1" applyAlignment="1">
      <alignment horizontal="center" vertical="top" wrapText="1"/>
    </xf>
    <xf numFmtId="0" fontId="7" fillId="0" borderId="36" xfId="0" applyFont="1" applyFill="1" applyBorder="1" applyAlignment="1">
      <alignment horizontal="center" vertical="top" wrapText="1"/>
    </xf>
    <xf numFmtId="0" fontId="7" fillId="0" borderId="34" xfId="0" applyFont="1" applyFill="1" applyBorder="1" applyAlignment="1">
      <alignment horizontal="center" vertical="top" wrapText="1"/>
    </xf>
    <xf numFmtId="0" fontId="16" fillId="0" borderId="27" xfId="0" applyFont="1" applyFill="1" applyBorder="1" applyAlignment="1">
      <alignment horizontal="center" vertical="top" wrapText="1"/>
    </xf>
    <xf numFmtId="0" fontId="17" fillId="0" borderId="27" xfId="0" applyFont="1" applyFill="1" applyBorder="1" applyAlignment="1">
      <alignment horizontal="center" vertical="top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top" wrapText="1"/>
    </xf>
    <xf numFmtId="0" fontId="22" fillId="0" borderId="22" xfId="0" applyFont="1" applyFill="1" applyBorder="1" applyAlignment="1">
      <alignment horizontal="center" vertical="top" wrapText="1"/>
    </xf>
    <xf numFmtId="0" fontId="22" fillId="0" borderId="6" xfId="0" applyFont="1" applyFill="1" applyBorder="1" applyAlignment="1">
      <alignment horizontal="center" vertical="top" wrapText="1"/>
    </xf>
    <xf numFmtId="0" fontId="16" fillId="0" borderId="30" xfId="0" applyFont="1" applyFill="1" applyBorder="1" applyAlignment="1">
      <alignment horizontal="center" vertical="top" wrapText="1"/>
    </xf>
    <xf numFmtId="0" fontId="17" fillId="0" borderId="3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top" wrapText="1"/>
    </xf>
    <xf numFmtId="0" fontId="17" fillId="0" borderId="11" xfId="0" applyFont="1" applyFill="1" applyBorder="1" applyAlignment="1">
      <alignment horizontal="center" vertical="top" wrapText="1"/>
    </xf>
    <xf numFmtId="0" fontId="17" fillId="0" borderId="8" xfId="0" applyFont="1" applyFill="1" applyBorder="1" applyAlignment="1">
      <alignment horizontal="center" vertical="top" wrapText="1"/>
    </xf>
    <xf numFmtId="0" fontId="18" fillId="0" borderId="21" xfId="0" applyFont="1" applyFill="1" applyBorder="1" applyAlignment="1">
      <alignment horizontal="center" vertical="top" wrapText="1"/>
    </xf>
    <xf numFmtId="3" fontId="18" fillId="0" borderId="21" xfId="0" applyNumberFormat="1" applyFont="1" applyFill="1" applyBorder="1" applyAlignment="1">
      <alignment horizontal="center" vertical="top" wrapText="1"/>
    </xf>
    <xf numFmtId="0" fontId="0" fillId="0" borderId="21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</cellXfs>
  <cellStyles count="4">
    <cellStyle name="Денежный" xfId="1" builtinId="4"/>
    <cellStyle name="Обычный" xfId="0" builtinId="0"/>
    <cellStyle name="Обычный_Лист1" xfId="2"/>
    <cellStyle name="Обычный_приложение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P206"/>
  <sheetViews>
    <sheetView topLeftCell="A152" zoomScaleNormal="100" workbookViewId="0">
      <selection activeCell="A200" sqref="A200:XFD200"/>
    </sheetView>
  </sheetViews>
  <sheetFormatPr defaultRowHeight="12.75"/>
  <cols>
    <col min="1" max="1" width="7" customWidth="1"/>
    <col min="2" max="2" width="44.1640625" customWidth="1"/>
    <col min="3" max="3" width="17.6640625" style="244" customWidth="1"/>
    <col min="4" max="4" width="15.6640625" customWidth="1"/>
    <col min="5" max="5" width="13" customWidth="1"/>
    <col min="6" max="6" width="13.6640625" customWidth="1"/>
    <col min="7" max="7" width="12.1640625" customWidth="1"/>
    <col min="8" max="8" width="16" customWidth="1"/>
    <col min="9" max="9" width="12" style="244" customWidth="1"/>
    <col min="10" max="10" width="15" hidden="1" customWidth="1"/>
    <col min="11" max="11" width="15.33203125" hidden="1" customWidth="1"/>
    <col min="12" max="12" width="14.6640625" hidden="1" customWidth="1"/>
    <col min="13" max="13" width="15.1640625" hidden="1" customWidth="1"/>
    <col min="14" max="14" width="17.5" hidden="1" customWidth="1"/>
    <col min="15" max="15" width="17.6640625" hidden="1" customWidth="1"/>
    <col min="16" max="16" width="29.5" hidden="1" customWidth="1"/>
  </cols>
  <sheetData>
    <row r="1" spans="1:16">
      <c r="A1" t="s">
        <v>0</v>
      </c>
    </row>
    <row r="2" spans="1:16" ht="66.75" customHeight="1">
      <c r="A2" s="365" t="s">
        <v>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</row>
    <row r="3" spans="1:16" ht="28.7" customHeight="1">
      <c r="A3" s="1" t="s">
        <v>0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1" t="s">
        <v>0</v>
      </c>
      <c r="P3" s="1" t="s">
        <v>0</v>
      </c>
    </row>
    <row r="4" spans="1:16" ht="52.7" customHeight="1">
      <c r="A4" s="367" t="s">
        <v>2</v>
      </c>
      <c r="B4" s="367" t="s">
        <v>3</v>
      </c>
      <c r="C4" s="367" t="s">
        <v>4</v>
      </c>
      <c r="D4" s="367" t="s">
        <v>5</v>
      </c>
      <c r="E4" s="367"/>
      <c r="F4" s="367"/>
      <c r="G4" s="367"/>
      <c r="H4" s="367"/>
      <c r="I4" s="367" t="s">
        <v>6</v>
      </c>
      <c r="J4" s="367" t="s">
        <v>7</v>
      </c>
      <c r="K4" s="367"/>
      <c r="L4" s="367"/>
      <c r="M4" s="367"/>
      <c r="N4" s="367"/>
      <c r="O4" s="367" t="s">
        <v>8</v>
      </c>
      <c r="P4" s="367" t="s">
        <v>9</v>
      </c>
    </row>
    <row r="5" spans="1:16" ht="34.700000000000003" customHeight="1">
      <c r="A5" s="368" t="s">
        <v>0</v>
      </c>
      <c r="B5" s="368" t="s">
        <v>0</v>
      </c>
      <c r="C5" s="368" t="s">
        <v>0</v>
      </c>
      <c r="D5" s="6" t="s">
        <v>10</v>
      </c>
      <c r="E5" s="6" t="s">
        <v>35</v>
      </c>
      <c r="F5" s="6" t="s">
        <v>12</v>
      </c>
      <c r="G5" s="245" t="s">
        <v>13</v>
      </c>
      <c r="H5" s="245" t="s">
        <v>14</v>
      </c>
      <c r="I5" s="369" t="s">
        <v>0</v>
      </c>
      <c r="J5" s="3" t="s">
        <v>10</v>
      </c>
      <c r="K5" s="245" t="s">
        <v>11</v>
      </c>
      <c r="L5" s="245" t="s">
        <v>12</v>
      </c>
      <c r="M5" s="245" t="s">
        <v>13</v>
      </c>
      <c r="N5" s="245" t="s">
        <v>14</v>
      </c>
      <c r="O5" s="368" t="s">
        <v>0</v>
      </c>
      <c r="P5" s="368" t="s">
        <v>0</v>
      </c>
    </row>
    <row r="6" spans="1:16" ht="22.35" customHeight="1">
      <c r="A6" s="245" t="s">
        <v>15</v>
      </c>
      <c r="B6" s="245" t="s">
        <v>16</v>
      </c>
      <c r="C6" s="245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4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245" t="s">
        <v>29</v>
      </c>
      <c r="P6" s="245" t="s">
        <v>30</v>
      </c>
    </row>
    <row r="7" spans="1:16" ht="16.5" customHeight="1">
      <c r="A7" s="370" t="s">
        <v>87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2"/>
    </row>
    <row r="8" spans="1:16" ht="69.75" hidden="1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49">
        <v>12</v>
      </c>
      <c r="I8" s="7" t="s">
        <v>15</v>
      </c>
      <c r="J8" s="30">
        <v>1094.6288</v>
      </c>
      <c r="K8" s="30">
        <v>1479.4</v>
      </c>
      <c r="L8" s="30">
        <v>1460.6</v>
      </c>
      <c r="M8" s="30">
        <v>1318.1</v>
      </c>
      <c r="N8" s="30">
        <v>1449.9</v>
      </c>
      <c r="O8" s="31" t="s">
        <v>63</v>
      </c>
      <c r="P8" s="36" t="s">
        <v>0</v>
      </c>
    </row>
    <row r="9" spans="1:16" ht="67.5" customHeight="1">
      <c r="A9" s="47" t="s">
        <v>31</v>
      </c>
      <c r="B9" s="48" t="s">
        <v>34</v>
      </c>
      <c r="C9" s="92" t="s">
        <v>42</v>
      </c>
      <c r="D9" s="49">
        <v>2429</v>
      </c>
      <c r="E9" s="49">
        <v>2337</v>
      </c>
      <c r="F9" s="49">
        <v>1700</v>
      </c>
      <c r="G9" s="49">
        <v>1700</v>
      </c>
      <c r="H9" s="49">
        <v>1700</v>
      </c>
      <c r="I9" s="216" t="s">
        <v>16</v>
      </c>
      <c r="J9" s="30">
        <v>5667.0811999999996</v>
      </c>
      <c r="K9" s="30">
        <v>5843.2</v>
      </c>
      <c r="L9" s="30">
        <v>5784.4</v>
      </c>
      <c r="M9" s="30">
        <v>5206.3</v>
      </c>
      <c r="N9" s="30">
        <v>5726.9</v>
      </c>
      <c r="O9" s="31" t="s">
        <v>64</v>
      </c>
      <c r="P9" s="36" t="s">
        <v>0</v>
      </c>
    </row>
    <row r="10" spans="1:16" ht="33.75" hidden="1" customHeight="1">
      <c r="A10" s="7" t="s">
        <v>31</v>
      </c>
      <c r="B10" s="8" t="s">
        <v>36</v>
      </c>
      <c r="C10" s="93" t="s">
        <v>33</v>
      </c>
      <c r="D10" s="7" t="s">
        <v>37</v>
      </c>
      <c r="E10" s="10">
        <v>40</v>
      </c>
      <c r="F10" s="7" t="s">
        <v>37</v>
      </c>
      <c r="G10" s="7" t="s">
        <v>37</v>
      </c>
      <c r="H10" s="7" t="s">
        <v>37</v>
      </c>
      <c r="I10" s="7" t="s">
        <v>15</v>
      </c>
      <c r="J10" s="26">
        <v>292.61700000000002</v>
      </c>
      <c r="K10" s="26">
        <v>309.60000000000002</v>
      </c>
      <c r="L10" s="26">
        <v>306.5</v>
      </c>
      <c r="M10" s="26">
        <v>275.89999999999998</v>
      </c>
      <c r="N10" s="26">
        <v>303.5</v>
      </c>
      <c r="O10" s="31" t="s">
        <v>56</v>
      </c>
      <c r="P10" s="11"/>
    </row>
    <row r="11" spans="1:16" ht="56.25" hidden="1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>
        <v>1</v>
      </c>
      <c r="J11" s="27">
        <v>3852.8837600000002</v>
      </c>
      <c r="K11" s="27">
        <v>3985</v>
      </c>
      <c r="L11" s="27">
        <v>3945.2</v>
      </c>
      <c r="M11" s="27">
        <v>3550.7</v>
      </c>
      <c r="N11" s="27">
        <v>3905.8</v>
      </c>
      <c r="O11" s="31" t="s">
        <v>57</v>
      </c>
      <c r="P11" s="13"/>
    </row>
    <row r="12" spans="1:16" ht="67.5" hidden="1" customHeight="1">
      <c r="A12" s="47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2">
        <v>1</v>
      </c>
      <c r="J12" s="27">
        <v>22849.673770000001</v>
      </c>
      <c r="K12" s="27">
        <v>24450.1</v>
      </c>
      <c r="L12" s="27">
        <v>22151.200000000001</v>
      </c>
      <c r="M12" s="27">
        <v>19936.099999999999</v>
      </c>
      <c r="N12" s="27">
        <v>22151.200000000001</v>
      </c>
      <c r="O12" s="31" t="s">
        <v>58</v>
      </c>
      <c r="P12" s="13"/>
    </row>
    <row r="13" spans="1:16" ht="27.75" hidden="1" customHeight="1">
      <c r="A13" s="47" t="s">
        <v>31</v>
      </c>
      <c r="B13" s="17" t="s">
        <v>43</v>
      </c>
      <c r="C13" s="92" t="s">
        <v>559</v>
      </c>
      <c r="D13" s="16" t="s">
        <v>45</v>
      </c>
      <c r="E13" s="16" t="s">
        <v>45</v>
      </c>
      <c r="F13" s="16" t="s">
        <v>45</v>
      </c>
      <c r="G13" s="16" t="s">
        <v>45</v>
      </c>
      <c r="H13" s="16" t="s">
        <v>45</v>
      </c>
      <c r="I13" s="16" t="s">
        <v>15</v>
      </c>
      <c r="J13" s="28">
        <v>365205.03499999997</v>
      </c>
      <c r="K13" s="28">
        <v>380267.8</v>
      </c>
      <c r="L13" s="28">
        <v>376465.1</v>
      </c>
      <c r="M13" s="28">
        <v>338818.6</v>
      </c>
      <c r="N13" s="28">
        <v>372700.5</v>
      </c>
      <c r="O13" s="31" t="s">
        <v>65</v>
      </c>
      <c r="P13" s="18"/>
    </row>
    <row r="14" spans="1:16" ht="119.25" hidden="1" customHeight="1">
      <c r="A14" s="47" t="s">
        <v>31</v>
      </c>
      <c r="B14" s="8" t="s">
        <v>46</v>
      </c>
      <c r="C14" s="213" t="s">
        <v>559</v>
      </c>
      <c r="D14" s="250" t="s">
        <v>45</v>
      </c>
      <c r="E14" s="250" t="s">
        <v>45</v>
      </c>
      <c r="F14" s="250" t="s">
        <v>45</v>
      </c>
      <c r="G14" s="250" t="s">
        <v>45</v>
      </c>
      <c r="H14" s="250" t="s">
        <v>45</v>
      </c>
      <c r="I14" s="7" t="s">
        <v>15</v>
      </c>
      <c r="J14" s="26">
        <v>37565.3416</v>
      </c>
      <c r="K14" s="26">
        <v>41370.800000000003</v>
      </c>
      <c r="L14" s="26">
        <v>41092.199999999997</v>
      </c>
      <c r="M14" s="26">
        <v>37422.6</v>
      </c>
      <c r="N14" s="26">
        <v>41164.800000000003</v>
      </c>
      <c r="O14" s="31" t="s">
        <v>67</v>
      </c>
      <c r="P14" s="11"/>
    </row>
    <row r="15" spans="1:16" ht="94.5" hidden="1" customHeight="1">
      <c r="A15" s="47">
        <v>803</v>
      </c>
      <c r="B15" s="13" t="s">
        <v>49</v>
      </c>
      <c r="C15" s="213" t="s">
        <v>42</v>
      </c>
      <c r="D15" s="249"/>
      <c r="E15" s="249"/>
      <c r="F15" s="249"/>
      <c r="G15" s="249"/>
      <c r="H15" s="249"/>
      <c r="I15" s="209">
        <v>2</v>
      </c>
      <c r="J15" s="27">
        <v>2223.6671999999999</v>
      </c>
      <c r="K15" s="27">
        <v>629.9</v>
      </c>
      <c r="L15" s="214">
        <v>0</v>
      </c>
      <c r="M15" s="215">
        <v>0</v>
      </c>
      <c r="N15" s="214">
        <v>0</v>
      </c>
      <c r="O15" s="31" t="s">
        <v>66</v>
      </c>
      <c r="P15" s="19"/>
    </row>
    <row r="16" spans="1:16" ht="43.5" hidden="1" customHeight="1">
      <c r="A16" s="47" t="s">
        <v>31</v>
      </c>
      <c r="B16" s="21" t="s">
        <v>55</v>
      </c>
      <c r="C16" s="92" t="s">
        <v>50</v>
      </c>
      <c r="D16" s="22" t="s">
        <v>51</v>
      </c>
      <c r="E16" s="22" t="s">
        <v>52</v>
      </c>
      <c r="F16" s="22" t="s">
        <v>52</v>
      </c>
      <c r="G16" s="22" t="s">
        <v>52</v>
      </c>
      <c r="H16" s="22" t="s">
        <v>52</v>
      </c>
      <c r="I16" s="217" t="s">
        <v>15</v>
      </c>
      <c r="J16" s="30" t="s">
        <v>53</v>
      </c>
      <c r="K16" s="30" t="s">
        <v>54</v>
      </c>
      <c r="L16" s="30">
        <v>11722.8</v>
      </c>
      <c r="M16" s="30">
        <v>10550.5</v>
      </c>
      <c r="N16" s="30">
        <v>11722.8</v>
      </c>
      <c r="O16" s="31">
        <v>9900058</v>
      </c>
      <c r="P16" s="23"/>
    </row>
    <row r="17" spans="1:16" ht="55.5" hidden="1" customHeight="1">
      <c r="A17" s="47" t="s">
        <v>31</v>
      </c>
      <c r="B17" s="21" t="s">
        <v>59</v>
      </c>
      <c r="C17" s="92" t="s">
        <v>61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0" t="s">
        <v>15</v>
      </c>
      <c r="J17" s="30">
        <v>78767.216</v>
      </c>
      <c r="K17" s="30">
        <v>84629</v>
      </c>
      <c r="L17" s="30">
        <v>82630.5</v>
      </c>
      <c r="M17" s="30">
        <v>74367.5</v>
      </c>
      <c r="N17" s="30">
        <v>81804.3</v>
      </c>
      <c r="O17" s="22" t="s">
        <v>60</v>
      </c>
      <c r="P17" s="23"/>
    </row>
    <row r="18" spans="1:16" ht="18" customHeight="1">
      <c r="A18" s="370" t="s">
        <v>132</v>
      </c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1"/>
      <c r="P18" s="372"/>
    </row>
    <row r="19" spans="1:16" ht="28.5" customHeight="1">
      <c r="A19" s="40" t="s">
        <v>133</v>
      </c>
      <c r="B19" s="41" t="s">
        <v>134</v>
      </c>
      <c r="C19" s="40" t="s">
        <v>135</v>
      </c>
      <c r="D19" s="40" t="s">
        <v>45</v>
      </c>
      <c r="E19" s="40" t="s">
        <v>136</v>
      </c>
      <c r="F19" s="40" t="s">
        <v>136</v>
      </c>
      <c r="G19" s="40" t="s">
        <v>136</v>
      </c>
      <c r="H19" s="40" t="s">
        <v>136</v>
      </c>
      <c r="I19" s="40" t="s">
        <v>16</v>
      </c>
      <c r="J19" s="40" t="s">
        <v>45</v>
      </c>
      <c r="K19" s="40" t="s">
        <v>137</v>
      </c>
      <c r="L19" s="40" t="s">
        <v>138</v>
      </c>
      <c r="M19" s="40" t="s">
        <v>139</v>
      </c>
      <c r="N19" s="40" t="s">
        <v>140</v>
      </c>
      <c r="O19" s="43" t="s">
        <v>141</v>
      </c>
      <c r="P19" s="246"/>
    </row>
    <row r="20" spans="1:16" ht="37.5" customHeight="1">
      <c r="A20" s="246">
        <v>812</v>
      </c>
      <c r="B20" s="45" t="s">
        <v>142</v>
      </c>
      <c r="C20" s="246" t="s">
        <v>143</v>
      </c>
      <c r="D20" s="246" t="s">
        <v>45</v>
      </c>
      <c r="E20" s="246" t="s">
        <v>45</v>
      </c>
      <c r="F20" s="246">
        <v>4250</v>
      </c>
      <c r="G20" s="246">
        <v>4250</v>
      </c>
      <c r="H20" s="246">
        <v>4250</v>
      </c>
      <c r="I20" s="246">
        <v>2</v>
      </c>
      <c r="J20" s="246" t="s">
        <v>45</v>
      </c>
      <c r="K20" s="246" t="s">
        <v>45</v>
      </c>
      <c r="L20" s="246">
        <v>3257.1</v>
      </c>
      <c r="M20" s="246">
        <v>3257.1</v>
      </c>
      <c r="N20" s="246">
        <v>3257.1</v>
      </c>
      <c r="O20" s="46" t="s">
        <v>144</v>
      </c>
      <c r="P20" s="246"/>
    </row>
    <row r="21" spans="1:16" ht="18" customHeight="1">
      <c r="A21" s="373" t="s">
        <v>86</v>
      </c>
      <c r="B21" s="374"/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  <c r="O21" s="374"/>
      <c r="P21" s="375"/>
    </row>
    <row r="22" spans="1:16" ht="98.25" hidden="1" customHeight="1">
      <c r="A22" s="47" t="s">
        <v>88</v>
      </c>
      <c r="B22" s="48" t="s">
        <v>89</v>
      </c>
      <c r="C22" s="218" t="s">
        <v>560</v>
      </c>
      <c r="D22" s="49">
        <v>2</v>
      </c>
      <c r="E22" s="49">
        <v>2</v>
      </c>
      <c r="F22" s="49">
        <v>2</v>
      </c>
      <c r="G22" s="49">
        <v>2</v>
      </c>
      <c r="H22" s="49">
        <v>2</v>
      </c>
      <c r="I22" s="47" t="s">
        <v>15</v>
      </c>
      <c r="J22" s="50">
        <v>924.8</v>
      </c>
      <c r="K22" s="50">
        <v>1089.8</v>
      </c>
      <c r="L22" s="50">
        <v>1217.3</v>
      </c>
      <c r="M22" s="50">
        <v>1217.3</v>
      </c>
      <c r="N22" s="50">
        <v>1217.3</v>
      </c>
      <c r="O22" s="31" t="s">
        <v>90</v>
      </c>
      <c r="P22" s="36" t="s">
        <v>0</v>
      </c>
    </row>
    <row r="23" spans="1:16" ht="96.75" hidden="1" customHeight="1">
      <c r="A23" s="47" t="s">
        <v>88</v>
      </c>
      <c r="B23" s="48" t="s">
        <v>91</v>
      </c>
      <c r="C23" s="218" t="s">
        <v>561</v>
      </c>
      <c r="D23" s="49">
        <v>2</v>
      </c>
      <c r="E23" s="49">
        <v>2</v>
      </c>
      <c r="F23" s="49">
        <v>2</v>
      </c>
      <c r="G23" s="49">
        <v>2</v>
      </c>
      <c r="H23" s="49">
        <v>2</v>
      </c>
      <c r="I23" s="47" t="s">
        <v>15</v>
      </c>
      <c r="J23" s="50">
        <v>925.2</v>
      </c>
      <c r="K23" s="50">
        <v>1089.8</v>
      </c>
      <c r="L23" s="50">
        <v>1217.3</v>
      </c>
      <c r="M23" s="50">
        <v>1217.3</v>
      </c>
      <c r="N23" s="50">
        <v>1217.3</v>
      </c>
      <c r="O23" s="31" t="s">
        <v>92</v>
      </c>
      <c r="P23" s="36" t="s">
        <v>0</v>
      </c>
    </row>
    <row r="24" spans="1:16" ht="70.5" hidden="1" customHeight="1">
      <c r="A24" s="47" t="s">
        <v>88</v>
      </c>
      <c r="B24" s="48" t="s">
        <v>93</v>
      </c>
      <c r="C24" s="218" t="s">
        <v>562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7" t="s">
        <v>15</v>
      </c>
      <c r="J24" s="50">
        <v>1081.3</v>
      </c>
      <c r="K24" s="50">
        <v>1103.2</v>
      </c>
      <c r="L24" s="50">
        <v>1232.2</v>
      </c>
      <c r="M24" s="50">
        <v>1232.2</v>
      </c>
      <c r="N24" s="50">
        <v>1232.2</v>
      </c>
      <c r="O24" s="31" t="s">
        <v>94</v>
      </c>
      <c r="P24" s="36" t="s">
        <v>0</v>
      </c>
    </row>
    <row r="25" spans="1:16" ht="108.75" hidden="1" customHeight="1">
      <c r="A25" s="47" t="s">
        <v>88</v>
      </c>
      <c r="B25" s="48" t="s">
        <v>95</v>
      </c>
      <c r="C25" s="218" t="s">
        <v>563</v>
      </c>
      <c r="D25" s="49">
        <v>14</v>
      </c>
      <c r="E25" s="49">
        <v>14</v>
      </c>
      <c r="F25" s="49">
        <v>14</v>
      </c>
      <c r="G25" s="49">
        <v>14</v>
      </c>
      <c r="H25" s="49">
        <v>14</v>
      </c>
      <c r="I25" s="47" t="s">
        <v>15</v>
      </c>
      <c r="J25" s="50">
        <v>3700.5</v>
      </c>
      <c r="K25" s="50">
        <v>5806.1</v>
      </c>
      <c r="L25" s="50">
        <v>6636.6</v>
      </c>
      <c r="M25" s="50">
        <v>6636.6</v>
      </c>
      <c r="N25" s="50">
        <v>6636.6</v>
      </c>
      <c r="O25" s="31" t="s">
        <v>96</v>
      </c>
      <c r="P25" s="36" t="s">
        <v>0</v>
      </c>
    </row>
    <row r="26" spans="1:16" ht="198" hidden="1" customHeight="1">
      <c r="A26" s="47" t="s">
        <v>88</v>
      </c>
      <c r="B26" s="48" t="s">
        <v>97</v>
      </c>
      <c r="C26" s="218" t="s">
        <v>564</v>
      </c>
      <c r="D26" s="49">
        <v>3</v>
      </c>
      <c r="E26" s="49">
        <v>3</v>
      </c>
      <c r="F26" s="49">
        <v>3</v>
      </c>
      <c r="G26" s="49">
        <v>3</v>
      </c>
      <c r="H26" s="49">
        <v>3</v>
      </c>
      <c r="I26" s="47" t="s">
        <v>15</v>
      </c>
      <c r="J26" s="50">
        <v>3458.9</v>
      </c>
      <c r="K26" s="50">
        <v>5806.1</v>
      </c>
      <c r="L26" s="50">
        <v>6636.6</v>
      </c>
      <c r="M26" s="50">
        <v>6636.6</v>
      </c>
      <c r="N26" s="50">
        <v>6636.6</v>
      </c>
      <c r="O26" s="31" t="s">
        <v>98</v>
      </c>
      <c r="P26" s="36" t="s">
        <v>0</v>
      </c>
    </row>
    <row r="27" spans="1:16" ht="82.5" hidden="1" customHeight="1">
      <c r="A27" s="51" t="s">
        <v>88</v>
      </c>
      <c r="B27" s="52" t="s">
        <v>99</v>
      </c>
      <c r="C27" s="219" t="s">
        <v>565</v>
      </c>
      <c r="D27" s="220">
        <v>15</v>
      </c>
      <c r="E27" s="220">
        <v>15</v>
      </c>
      <c r="F27" s="220">
        <v>15</v>
      </c>
      <c r="G27" s="220">
        <v>15</v>
      </c>
      <c r="H27" s="220">
        <v>15</v>
      </c>
      <c r="I27" s="51" t="s">
        <v>15</v>
      </c>
      <c r="J27" s="55">
        <v>708.7</v>
      </c>
      <c r="K27" s="55">
        <v>1089.7</v>
      </c>
      <c r="L27" s="55">
        <v>1217.3</v>
      </c>
      <c r="M27" s="55">
        <v>1217.3</v>
      </c>
      <c r="N27" s="55">
        <v>1217.3</v>
      </c>
      <c r="O27" s="53" t="s">
        <v>100</v>
      </c>
      <c r="P27" s="39" t="s">
        <v>0</v>
      </c>
    </row>
    <row r="28" spans="1:16" ht="15" customHeight="1">
      <c r="A28" s="364" t="s">
        <v>101</v>
      </c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4"/>
      <c r="P28" s="364"/>
    </row>
    <row r="29" spans="1:16" ht="72" hidden="1" customHeight="1">
      <c r="A29" s="35" t="s">
        <v>68</v>
      </c>
      <c r="B29" s="56" t="s">
        <v>59</v>
      </c>
      <c r="C29" s="35" t="s">
        <v>69</v>
      </c>
      <c r="D29" s="35" t="s">
        <v>70</v>
      </c>
      <c r="E29" s="35" t="s">
        <v>71</v>
      </c>
      <c r="F29" s="35" t="s">
        <v>71</v>
      </c>
      <c r="G29" s="35" t="s">
        <v>71</v>
      </c>
      <c r="H29" s="35" t="s">
        <v>71</v>
      </c>
      <c r="I29" s="35" t="s">
        <v>15</v>
      </c>
      <c r="J29" s="57" t="s">
        <v>72</v>
      </c>
      <c r="K29" s="35" t="s">
        <v>73</v>
      </c>
      <c r="L29" s="35" t="s">
        <v>74</v>
      </c>
      <c r="M29" s="35" t="s">
        <v>75</v>
      </c>
      <c r="N29" s="35" t="s">
        <v>76</v>
      </c>
      <c r="O29" s="34" t="s">
        <v>77</v>
      </c>
      <c r="P29" s="35"/>
    </row>
    <row r="30" spans="1:16" ht="70.5" hidden="1" customHeight="1">
      <c r="A30" s="20" t="s">
        <v>68</v>
      </c>
      <c r="B30" s="21" t="s">
        <v>59</v>
      </c>
      <c r="C30" s="35" t="s">
        <v>78</v>
      </c>
      <c r="D30" s="35" t="s">
        <v>20</v>
      </c>
      <c r="E30" s="35" t="s">
        <v>21</v>
      </c>
      <c r="F30" s="35" t="s">
        <v>21</v>
      </c>
      <c r="G30" s="35" t="s">
        <v>21</v>
      </c>
      <c r="H30" s="35" t="s">
        <v>21</v>
      </c>
      <c r="I30" s="35" t="s">
        <v>15</v>
      </c>
      <c r="J30" s="57" t="s">
        <v>79</v>
      </c>
      <c r="K30" s="35" t="s">
        <v>80</v>
      </c>
      <c r="L30" s="35" t="s">
        <v>81</v>
      </c>
      <c r="M30" s="35" t="s">
        <v>81</v>
      </c>
      <c r="N30" s="35" t="s">
        <v>81</v>
      </c>
      <c r="O30" s="22" t="s">
        <v>77</v>
      </c>
      <c r="P30" s="35"/>
    </row>
    <row r="31" spans="1:16" ht="60" hidden="1" customHeight="1">
      <c r="A31" s="40" t="s">
        <v>68</v>
      </c>
      <c r="B31" s="41" t="s">
        <v>59</v>
      </c>
      <c r="C31" s="58" t="s">
        <v>82</v>
      </c>
      <c r="D31" s="58" t="s">
        <v>16</v>
      </c>
      <c r="E31" s="58" t="s">
        <v>16</v>
      </c>
      <c r="F31" s="58" t="s">
        <v>16</v>
      </c>
      <c r="G31" s="58" t="s">
        <v>16</v>
      </c>
      <c r="H31" s="58" t="s">
        <v>16</v>
      </c>
      <c r="I31" s="58" t="s">
        <v>15</v>
      </c>
      <c r="J31" s="59" t="s">
        <v>83</v>
      </c>
      <c r="K31" s="58" t="s">
        <v>84</v>
      </c>
      <c r="L31" s="58" t="s">
        <v>85</v>
      </c>
      <c r="M31" s="58" t="s">
        <v>85</v>
      </c>
      <c r="N31" s="58" t="s">
        <v>85</v>
      </c>
      <c r="O31" s="42" t="s">
        <v>77</v>
      </c>
      <c r="P31" s="58"/>
    </row>
    <row r="32" spans="1:16" ht="14.25" customHeight="1">
      <c r="A32" s="364" t="s">
        <v>102</v>
      </c>
      <c r="B32" s="364"/>
      <c r="C32" s="364"/>
      <c r="D32" s="364"/>
      <c r="E32" s="364"/>
      <c r="F32" s="364"/>
      <c r="G32" s="364"/>
      <c r="H32" s="364"/>
      <c r="I32" s="364"/>
      <c r="J32" s="364"/>
      <c r="K32" s="364"/>
      <c r="L32" s="364"/>
      <c r="M32" s="364"/>
      <c r="N32" s="364"/>
      <c r="O32" s="364"/>
      <c r="P32" s="364"/>
    </row>
    <row r="33" spans="1:16" ht="38.25">
      <c r="A33" s="20" t="s">
        <v>103</v>
      </c>
      <c r="B33" s="273" t="s">
        <v>634</v>
      </c>
      <c r="C33" s="221" t="s">
        <v>566</v>
      </c>
      <c r="D33" s="40" t="s">
        <v>106</v>
      </c>
      <c r="E33" s="40" t="s">
        <v>37</v>
      </c>
      <c r="F33" s="40">
        <v>23</v>
      </c>
      <c r="G33" s="40">
        <v>23</v>
      </c>
      <c r="H33" s="40">
        <v>23</v>
      </c>
      <c r="I33" s="40" t="s">
        <v>16</v>
      </c>
      <c r="J33" s="40" t="s">
        <v>107</v>
      </c>
      <c r="K33" s="40" t="s">
        <v>108</v>
      </c>
      <c r="L33" s="62" t="s">
        <v>109</v>
      </c>
      <c r="M33" s="62">
        <v>784.8</v>
      </c>
      <c r="N33" s="62">
        <v>786.1</v>
      </c>
      <c r="O33" s="63" t="s">
        <v>110</v>
      </c>
      <c r="P33" s="64"/>
    </row>
    <row r="34" spans="1:16" ht="63.75">
      <c r="A34" s="20">
        <v>833</v>
      </c>
      <c r="B34" s="273" t="s">
        <v>633</v>
      </c>
      <c r="C34" s="221" t="s">
        <v>567</v>
      </c>
      <c r="D34" s="40">
        <v>69</v>
      </c>
      <c r="E34" s="40">
        <v>33</v>
      </c>
      <c r="F34" s="40">
        <v>28</v>
      </c>
      <c r="G34" s="40">
        <v>28</v>
      </c>
      <c r="H34" s="40">
        <v>28</v>
      </c>
      <c r="I34" s="40">
        <v>2</v>
      </c>
      <c r="J34" s="40">
        <v>472.6</v>
      </c>
      <c r="K34" s="40">
        <v>345.32499999999999</v>
      </c>
      <c r="L34" s="62" t="s">
        <v>112</v>
      </c>
      <c r="M34" s="62">
        <v>374.2</v>
      </c>
      <c r="N34" s="62">
        <v>375.8</v>
      </c>
      <c r="O34" s="63" t="s">
        <v>113</v>
      </c>
      <c r="P34" s="45"/>
    </row>
    <row r="35" spans="1:16" ht="56.25" customHeight="1">
      <c r="A35" s="20" t="s">
        <v>103</v>
      </c>
      <c r="B35" s="273" t="s">
        <v>632</v>
      </c>
      <c r="C35" s="221" t="s">
        <v>567</v>
      </c>
      <c r="D35" s="40">
        <v>16</v>
      </c>
      <c r="E35" s="40">
        <v>9</v>
      </c>
      <c r="F35" s="40">
        <v>8</v>
      </c>
      <c r="G35" s="40">
        <v>8</v>
      </c>
      <c r="H35" s="40">
        <v>8</v>
      </c>
      <c r="I35" s="40">
        <v>2</v>
      </c>
      <c r="J35" s="40">
        <v>338.6</v>
      </c>
      <c r="K35" s="40">
        <v>69.254999999999995</v>
      </c>
      <c r="L35" s="62" t="s">
        <v>115</v>
      </c>
      <c r="M35" s="62">
        <v>81.8</v>
      </c>
      <c r="N35" s="62">
        <v>82.2</v>
      </c>
      <c r="O35" s="63" t="s">
        <v>116</v>
      </c>
      <c r="P35" s="45"/>
    </row>
    <row r="36" spans="1:16" ht="76.5">
      <c r="A36" s="20">
        <v>833</v>
      </c>
      <c r="B36" s="273" t="s">
        <v>631</v>
      </c>
      <c r="C36" s="221" t="s">
        <v>568</v>
      </c>
      <c r="D36" s="40">
        <v>71</v>
      </c>
      <c r="E36" s="40">
        <v>106</v>
      </c>
      <c r="F36" s="40">
        <v>53</v>
      </c>
      <c r="G36" s="40">
        <v>53</v>
      </c>
      <c r="H36" s="40">
        <v>53</v>
      </c>
      <c r="I36" s="40">
        <v>2</v>
      </c>
      <c r="J36" s="40">
        <v>676.32</v>
      </c>
      <c r="K36" s="40">
        <v>186.39</v>
      </c>
      <c r="L36" s="62" t="s">
        <v>118</v>
      </c>
      <c r="M36" s="62">
        <v>205.5</v>
      </c>
      <c r="N36" s="62">
        <v>208.5</v>
      </c>
      <c r="O36" s="63" t="s">
        <v>119</v>
      </c>
      <c r="P36" s="45"/>
    </row>
    <row r="37" spans="1:16" ht="38.25">
      <c r="A37" s="20" t="s">
        <v>103</v>
      </c>
      <c r="B37" s="273" t="s">
        <v>630</v>
      </c>
      <c r="C37" s="221" t="s">
        <v>568</v>
      </c>
      <c r="D37" s="40">
        <v>41</v>
      </c>
      <c r="E37" s="40">
        <v>39</v>
      </c>
      <c r="F37" s="40">
        <v>39</v>
      </c>
      <c r="G37" s="40">
        <v>39</v>
      </c>
      <c r="H37" s="40">
        <v>39</v>
      </c>
      <c r="I37" s="40">
        <v>2</v>
      </c>
      <c r="J37" s="40">
        <v>171.5</v>
      </c>
      <c r="K37" s="40">
        <v>130.435</v>
      </c>
      <c r="L37" s="62" t="s">
        <v>121</v>
      </c>
      <c r="M37" s="62">
        <v>141.9</v>
      </c>
      <c r="N37" s="62">
        <v>144.1</v>
      </c>
      <c r="O37" s="63" t="s">
        <v>122</v>
      </c>
      <c r="P37" s="45"/>
    </row>
    <row r="38" spans="1:16" ht="56.25" customHeight="1">
      <c r="A38" s="20">
        <v>833</v>
      </c>
      <c r="B38" s="273" t="s">
        <v>629</v>
      </c>
      <c r="C38" s="221" t="s">
        <v>569</v>
      </c>
      <c r="D38" s="40" t="s">
        <v>45</v>
      </c>
      <c r="E38" s="40">
        <v>26</v>
      </c>
      <c r="F38" s="40">
        <v>2</v>
      </c>
      <c r="G38" s="40">
        <v>2</v>
      </c>
      <c r="H38" s="40">
        <v>2</v>
      </c>
      <c r="I38" s="40">
        <v>2</v>
      </c>
      <c r="J38" s="40" t="s">
        <v>45</v>
      </c>
      <c r="K38" s="40">
        <v>428.16500000000002</v>
      </c>
      <c r="L38" s="62" t="s">
        <v>124</v>
      </c>
      <c r="M38" s="62">
        <v>219.4</v>
      </c>
      <c r="N38" s="62">
        <v>219.5</v>
      </c>
      <c r="O38" s="63" t="s">
        <v>125</v>
      </c>
      <c r="P38" s="45"/>
    </row>
    <row r="39" spans="1:16" ht="62.25" customHeight="1">
      <c r="A39" s="20" t="s">
        <v>103</v>
      </c>
      <c r="B39" s="273" t="s">
        <v>628</v>
      </c>
      <c r="C39" s="221" t="s">
        <v>570</v>
      </c>
      <c r="D39" s="40" t="s">
        <v>45</v>
      </c>
      <c r="E39" s="40" t="s">
        <v>45</v>
      </c>
      <c r="F39" s="40">
        <v>3</v>
      </c>
      <c r="G39" s="40">
        <v>3</v>
      </c>
      <c r="H39" s="40">
        <v>3</v>
      </c>
      <c r="I39" s="40">
        <v>2</v>
      </c>
      <c r="J39" s="40" t="s">
        <v>45</v>
      </c>
      <c r="K39" s="40" t="s">
        <v>45</v>
      </c>
      <c r="L39" s="62" t="s">
        <v>127</v>
      </c>
      <c r="M39" s="62">
        <v>292.8</v>
      </c>
      <c r="N39" s="62">
        <v>292.89999999999998</v>
      </c>
      <c r="O39" s="63" t="s">
        <v>128</v>
      </c>
      <c r="P39" s="45"/>
    </row>
    <row r="40" spans="1:16" ht="73.5" customHeight="1">
      <c r="A40" s="65">
        <v>833</v>
      </c>
      <c r="B40" s="273" t="s">
        <v>627</v>
      </c>
      <c r="C40" s="222" t="s">
        <v>571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67">
        <v>2</v>
      </c>
      <c r="J40" s="67" t="s">
        <v>45</v>
      </c>
      <c r="K40" s="67">
        <v>428.16500000000002</v>
      </c>
      <c r="L40" s="69" t="s">
        <v>130</v>
      </c>
      <c r="M40" s="69">
        <v>422.5</v>
      </c>
      <c r="N40" s="69">
        <v>422.6</v>
      </c>
      <c r="O40" s="63" t="s">
        <v>131</v>
      </c>
      <c r="P40" s="45"/>
    </row>
    <row r="41" spans="1:16">
      <c r="A41" s="364" t="s">
        <v>167</v>
      </c>
      <c r="B41" s="364"/>
      <c r="C41" s="364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</row>
    <row r="42" spans="1:16" ht="106.5" hidden="1" customHeight="1">
      <c r="A42" s="65" t="s">
        <v>160</v>
      </c>
      <c r="B42" s="223" t="s">
        <v>572</v>
      </c>
      <c r="C42" s="224" t="s">
        <v>573</v>
      </c>
      <c r="D42" s="7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73" t="s">
        <v>15</v>
      </c>
      <c r="J42" s="73" t="s">
        <v>151</v>
      </c>
      <c r="K42" s="73" t="s">
        <v>152</v>
      </c>
      <c r="L42" s="73" t="s">
        <v>153</v>
      </c>
      <c r="M42" s="73" t="s">
        <v>154</v>
      </c>
      <c r="N42" s="73" t="s">
        <v>155</v>
      </c>
      <c r="O42" s="73" t="s">
        <v>156</v>
      </c>
      <c r="P42" s="64"/>
    </row>
    <row r="43" spans="1:16" ht="83.25" hidden="1" customHeight="1">
      <c r="A43" s="65" t="s">
        <v>160</v>
      </c>
      <c r="B43" s="223" t="s">
        <v>575</v>
      </c>
      <c r="C43" s="225" t="s">
        <v>574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5">
        <v>1</v>
      </c>
      <c r="J43" s="75">
        <v>429.7</v>
      </c>
      <c r="K43" s="76">
        <v>1891.9269999999999</v>
      </c>
      <c r="L43" s="76">
        <v>1959.9</v>
      </c>
      <c r="M43" s="76">
        <v>1971</v>
      </c>
      <c r="N43" s="76">
        <v>1982.8</v>
      </c>
      <c r="O43" s="75">
        <v>1420021</v>
      </c>
      <c r="P43" s="45"/>
    </row>
    <row r="44" spans="1:16" ht="72" hidden="1" customHeight="1">
      <c r="A44" s="65" t="s">
        <v>160</v>
      </c>
      <c r="B44" s="223" t="s">
        <v>576</v>
      </c>
      <c r="C44" s="225" t="s">
        <v>574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5">
        <v>1</v>
      </c>
      <c r="J44" s="76">
        <v>214.89789999999999</v>
      </c>
      <c r="K44" s="76">
        <v>1620.675</v>
      </c>
      <c r="L44" s="76">
        <v>1701.9</v>
      </c>
      <c r="M44" s="76">
        <v>1712.5</v>
      </c>
      <c r="N44" s="76">
        <v>1723.5</v>
      </c>
      <c r="O44" s="75">
        <v>1420022</v>
      </c>
      <c r="P44" s="45"/>
    </row>
    <row r="45" spans="1:16" ht="81.75" hidden="1" customHeight="1">
      <c r="A45" s="65" t="s">
        <v>160</v>
      </c>
      <c r="B45" s="45" t="s">
        <v>577</v>
      </c>
      <c r="C45" s="225" t="s">
        <v>574</v>
      </c>
      <c r="D45" s="75"/>
      <c r="E45" s="75"/>
      <c r="F45" s="75">
        <v>10</v>
      </c>
      <c r="G45" s="75">
        <v>10</v>
      </c>
      <c r="H45" s="75">
        <v>10</v>
      </c>
      <c r="I45" s="75">
        <v>1</v>
      </c>
      <c r="J45" s="45"/>
      <c r="K45" s="45"/>
      <c r="L45" s="76">
        <v>159.69999999999999</v>
      </c>
      <c r="M45" s="76">
        <v>160.9</v>
      </c>
      <c r="N45" s="76">
        <v>162.30000000000001</v>
      </c>
      <c r="O45" s="75">
        <v>1420618</v>
      </c>
      <c r="P45" s="45"/>
    </row>
    <row r="46" spans="1:16" ht="51">
      <c r="A46" s="65" t="s">
        <v>160</v>
      </c>
      <c r="B46" s="77" t="s">
        <v>579</v>
      </c>
      <c r="C46" s="226" t="s">
        <v>578</v>
      </c>
      <c r="D46" s="77" t="s">
        <v>163</v>
      </c>
      <c r="E46" s="77" t="s">
        <v>163</v>
      </c>
      <c r="F46" s="77" t="s">
        <v>163</v>
      </c>
      <c r="G46" s="77" t="s">
        <v>163</v>
      </c>
      <c r="H46" s="77" t="s">
        <v>163</v>
      </c>
      <c r="I46" s="77" t="s">
        <v>16</v>
      </c>
      <c r="J46" s="78">
        <v>3984.3</v>
      </c>
      <c r="K46" s="78">
        <v>4756</v>
      </c>
      <c r="L46" s="78">
        <v>4956.2</v>
      </c>
      <c r="M46" s="78">
        <v>5027.7</v>
      </c>
      <c r="N46" s="78">
        <v>5108.2</v>
      </c>
      <c r="O46" s="77" t="s">
        <v>164</v>
      </c>
      <c r="P46" s="70"/>
    </row>
    <row r="47" spans="1:16" ht="38.25">
      <c r="A47" s="79" t="s">
        <v>160</v>
      </c>
      <c r="B47" s="227" t="s">
        <v>580</v>
      </c>
      <c r="C47" s="226" t="s">
        <v>578</v>
      </c>
      <c r="D47" s="73" t="s">
        <v>163</v>
      </c>
      <c r="E47" s="73" t="s">
        <v>163</v>
      </c>
      <c r="F47" s="73" t="s">
        <v>163</v>
      </c>
      <c r="G47" s="73" t="s">
        <v>163</v>
      </c>
      <c r="H47" s="73" t="s">
        <v>163</v>
      </c>
      <c r="I47" s="73" t="s">
        <v>16</v>
      </c>
      <c r="J47" s="80">
        <v>89.4</v>
      </c>
      <c r="K47" s="80">
        <v>179.1</v>
      </c>
      <c r="L47" s="80">
        <v>185.8</v>
      </c>
      <c r="M47" s="80">
        <v>185.8</v>
      </c>
      <c r="N47" s="80">
        <v>185.8</v>
      </c>
      <c r="O47" s="73" t="s">
        <v>166</v>
      </c>
      <c r="P47" s="81"/>
    </row>
    <row r="48" spans="1:16">
      <c r="A48" s="364" t="s">
        <v>189</v>
      </c>
      <c r="B48" s="364"/>
      <c r="C48" s="364"/>
      <c r="D48" s="364"/>
      <c r="E48" s="364"/>
      <c r="F48" s="364"/>
      <c r="G48" s="364"/>
      <c r="H48" s="364"/>
      <c r="I48" s="364"/>
      <c r="J48" s="364"/>
      <c r="K48" s="364"/>
      <c r="L48" s="364"/>
      <c r="M48" s="364"/>
      <c r="N48" s="364"/>
      <c r="O48" s="364"/>
      <c r="P48" s="364"/>
    </row>
    <row r="49" spans="1:16" ht="25.5">
      <c r="A49" s="246" t="s">
        <v>168</v>
      </c>
      <c r="B49" s="45" t="s">
        <v>169</v>
      </c>
      <c r="C49" s="246" t="s">
        <v>135</v>
      </c>
      <c r="D49" s="82">
        <v>0</v>
      </c>
      <c r="E49" s="82">
        <v>11971</v>
      </c>
      <c r="F49" s="231">
        <v>0</v>
      </c>
      <c r="G49" s="231">
        <v>0</v>
      </c>
      <c r="H49" s="231">
        <v>0</v>
      </c>
      <c r="I49" s="246" t="s">
        <v>16</v>
      </c>
      <c r="J49" s="84">
        <v>0</v>
      </c>
      <c r="K49" s="84">
        <v>11520.1</v>
      </c>
      <c r="L49" s="84">
        <v>0</v>
      </c>
      <c r="M49" s="84">
        <v>0</v>
      </c>
      <c r="N49" s="84">
        <v>0</v>
      </c>
      <c r="O49" s="68" t="s">
        <v>170</v>
      </c>
      <c r="P49" s="85"/>
    </row>
    <row r="50" spans="1:16" ht="38.25">
      <c r="A50" s="246" t="s">
        <v>168</v>
      </c>
      <c r="B50" s="45" t="s">
        <v>171</v>
      </c>
      <c r="C50" s="246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246" t="s">
        <v>16</v>
      </c>
      <c r="J50" s="84">
        <v>49977.4</v>
      </c>
      <c r="K50" s="84">
        <v>63447.1</v>
      </c>
      <c r="L50" s="84">
        <v>43757.4</v>
      </c>
      <c r="M50" s="84">
        <v>43757.4</v>
      </c>
      <c r="N50" s="84">
        <v>43757.4</v>
      </c>
      <c r="O50" s="83" t="s">
        <v>172</v>
      </c>
      <c r="P50" s="45"/>
    </row>
    <row r="51" spans="1:16" ht="25.5">
      <c r="A51" s="246" t="s">
        <v>168</v>
      </c>
      <c r="B51" s="45" t="s">
        <v>173</v>
      </c>
      <c r="C51" s="246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246" t="s">
        <v>16</v>
      </c>
      <c r="J51" s="84">
        <v>344485.5</v>
      </c>
      <c r="K51" s="84">
        <v>377956</v>
      </c>
      <c r="L51" s="84">
        <v>276892.09999999998</v>
      </c>
      <c r="M51" s="84">
        <v>175957.6</v>
      </c>
      <c r="N51" s="84">
        <v>276892.09999999998</v>
      </c>
      <c r="O51" s="83" t="s">
        <v>174</v>
      </c>
      <c r="P51" s="45"/>
    </row>
    <row r="52" spans="1:16" ht="38.25">
      <c r="A52" s="246" t="s">
        <v>168</v>
      </c>
      <c r="B52" s="45" t="s">
        <v>175</v>
      </c>
      <c r="C52" s="246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246" t="s">
        <v>16</v>
      </c>
      <c r="J52" s="84">
        <v>115133.9</v>
      </c>
      <c r="K52" s="84">
        <v>123273.2</v>
      </c>
      <c r="L52" s="84">
        <v>97285.8</v>
      </c>
      <c r="M52" s="84">
        <v>90285.8</v>
      </c>
      <c r="N52" s="84">
        <v>97285.8</v>
      </c>
      <c r="O52" s="84" t="s">
        <v>176</v>
      </c>
      <c r="P52" s="45"/>
    </row>
    <row r="53" spans="1:16" ht="38.25">
      <c r="A53" s="246" t="s">
        <v>168</v>
      </c>
      <c r="B53" s="45" t="s">
        <v>177</v>
      </c>
      <c r="C53" s="246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246" t="s">
        <v>16</v>
      </c>
      <c r="J53" s="84">
        <v>19063.3</v>
      </c>
      <c r="K53" s="84">
        <v>175907.20000000001</v>
      </c>
      <c r="L53" s="84">
        <v>123714.5</v>
      </c>
      <c r="M53" s="84">
        <v>123714.5</v>
      </c>
      <c r="N53" s="84">
        <v>123714.5</v>
      </c>
      <c r="O53" s="84" t="s">
        <v>178</v>
      </c>
      <c r="P53" s="45"/>
    </row>
    <row r="54" spans="1:16" ht="51">
      <c r="A54" s="246" t="s">
        <v>168</v>
      </c>
      <c r="B54" s="45" t="s">
        <v>179</v>
      </c>
      <c r="C54" s="246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246" t="s">
        <v>16</v>
      </c>
      <c r="J54" s="84">
        <v>40988.800000000003</v>
      </c>
      <c r="K54" s="84">
        <v>45674.9</v>
      </c>
      <c r="L54" s="84">
        <v>32073.4</v>
      </c>
      <c r="M54" s="84">
        <v>32073.4</v>
      </c>
      <c r="N54" s="84">
        <v>32073.4</v>
      </c>
      <c r="O54" s="84" t="s">
        <v>180</v>
      </c>
      <c r="P54" s="45"/>
    </row>
    <row r="55" spans="1:16" ht="42" customHeight="1">
      <c r="A55" s="246" t="s">
        <v>168</v>
      </c>
      <c r="B55" s="232" t="s">
        <v>181</v>
      </c>
      <c r="C55" s="233" t="s">
        <v>283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246" t="s">
        <v>16</v>
      </c>
      <c r="J55" s="84">
        <v>35951.1</v>
      </c>
      <c r="K55" s="84">
        <v>37727</v>
      </c>
      <c r="L55" s="84">
        <v>32807.9</v>
      </c>
      <c r="M55" s="84">
        <v>32807.9</v>
      </c>
      <c r="N55" s="84">
        <v>32807.9</v>
      </c>
      <c r="O55" s="84" t="s">
        <v>182</v>
      </c>
      <c r="P55" s="45"/>
    </row>
    <row r="56" spans="1:16" ht="38.25">
      <c r="A56" s="246" t="s">
        <v>168</v>
      </c>
      <c r="B56" s="45" t="s">
        <v>183</v>
      </c>
      <c r="C56" s="246" t="s">
        <v>283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246" t="s">
        <v>16</v>
      </c>
      <c r="J56" s="84">
        <v>6901.6</v>
      </c>
      <c r="K56" s="84">
        <v>9908.5</v>
      </c>
      <c r="L56" s="84">
        <v>6897</v>
      </c>
      <c r="M56" s="84">
        <v>6897</v>
      </c>
      <c r="N56" s="84">
        <v>6897</v>
      </c>
      <c r="O56" s="84" t="s">
        <v>184</v>
      </c>
      <c r="P56" s="45"/>
    </row>
    <row r="57" spans="1:16" ht="27.75" customHeight="1">
      <c r="A57" s="246" t="s">
        <v>168</v>
      </c>
      <c r="B57" s="45" t="s">
        <v>185</v>
      </c>
      <c r="C57" s="246" t="s">
        <v>283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246" t="s">
        <v>16</v>
      </c>
      <c r="J57" s="84">
        <v>0</v>
      </c>
      <c r="K57" s="84">
        <v>664176.30000000005</v>
      </c>
      <c r="L57" s="84">
        <v>526837.5</v>
      </c>
      <c r="M57" s="84">
        <v>526837.5</v>
      </c>
      <c r="N57" s="84">
        <v>526837.5</v>
      </c>
      <c r="O57" s="68" t="s">
        <v>186</v>
      </c>
      <c r="P57" s="45"/>
    </row>
    <row r="58" spans="1:16">
      <c r="A58" s="246" t="s">
        <v>168</v>
      </c>
      <c r="B58" s="234" t="s">
        <v>581</v>
      </c>
      <c r="C58" s="235" t="s">
        <v>623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246" t="s">
        <v>16</v>
      </c>
      <c r="J58" s="84">
        <v>7143</v>
      </c>
      <c r="K58" s="84">
        <v>7000.9</v>
      </c>
      <c r="L58" s="84">
        <v>6596.8</v>
      </c>
      <c r="M58" s="84">
        <v>6596.8</v>
      </c>
      <c r="N58" s="84">
        <v>6596.8</v>
      </c>
      <c r="O58" s="68" t="s">
        <v>188</v>
      </c>
      <c r="P58" s="45"/>
    </row>
    <row r="59" spans="1:16">
      <c r="A59" s="364" t="s">
        <v>384</v>
      </c>
      <c r="B59" s="364"/>
      <c r="C59" s="364"/>
      <c r="D59" s="364"/>
      <c r="E59" s="364"/>
      <c r="F59" s="364"/>
      <c r="G59" s="364"/>
      <c r="H59" s="364"/>
      <c r="I59" s="364"/>
      <c r="J59" s="364"/>
      <c r="K59" s="364"/>
      <c r="L59" s="364"/>
      <c r="M59" s="364"/>
      <c r="N59" s="364"/>
      <c r="O59" s="364"/>
      <c r="P59" s="364"/>
    </row>
    <row r="60" spans="1:16" ht="63.75" hidden="1">
      <c r="A60" s="58" t="s">
        <v>367</v>
      </c>
      <c r="B60" s="119" t="s">
        <v>368</v>
      </c>
      <c r="C60" s="120" t="s">
        <v>622</v>
      </c>
      <c r="D60" s="121" t="s">
        <v>370</v>
      </c>
      <c r="E60" s="121" t="s">
        <v>371</v>
      </c>
      <c r="F60" s="121" t="s">
        <v>371</v>
      </c>
      <c r="G60" s="121" t="s">
        <v>371</v>
      </c>
      <c r="H60" s="121" t="s">
        <v>371</v>
      </c>
      <c r="I60" s="58" t="s">
        <v>15</v>
      </c>
      <c r="J60" s="121" t="s">
        <v>372</v>
      </c>
      <c r="K60" s="121" t="s">
        <v>373</v>
      </c>
      <c r="L60" s="121" t="s">
        <v>374</v>
      </c>
      <c r="M60" s="121" t="s">
        <v>375</v>
      </c>
      <c r="N60" s="121" t="s">
        <v>376</v>
      </c>
      <c r="O60" s="58" t="s">
        <v>377</v>
      </c>
      <c r="P60" s="122"/>
    </row>
    <row r="61" spans="1:16" ht="83.25" hidden="1" customHeight="1">
      <c r="A61" s="376">
        <v>852</v>
      </c>
      <c r="B61" s="377" t="s">
        <v>378</v>
      </c>
      <c r="C61" s="114" t="s">
        <v>582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378">
        <v>1</v>
      </c>
      <c r="J61" s="378">
        <v>1191.3</v>
      </c>
      <c r="K61" s="378">
        <v>2551.9</v>
      </c>
      <c r="L61" s="378">
        <v>2449.8000000000002</v>
      </c>
      <c r="M61" s="378">
        <v>2204.8000000000002</v>
      </c>
      <c r="N61" s="378">
        <v>2425.3000000000002</v>
      </c>
      <c r="O61" s="378">
        <v>1010234</v>
      </c>
      <c r="P61" s="114" t="s">
        <v>380</v>
      </c>
    </row>
    <row r="62" spans="1:16" ht="114.75" customHeight="1">
      <c r="A62" s="376"/>
      <c r="B62" s="377"/>
      <c r="C62" s="12" t="s">
        <v>584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379"/>
      <c r="J62" s="379"/>
      <c r="K62" s="379"/>
      <c r="L62" s="379"/>
      <c r="M62" s="379"/>
      <c r="N62" s="379"/>
      <c r="O62" s="379"/>
      <c r="P62" s="12" t="s">
        <v>382</v>
      </c>
    </row>
    <row r="63" spans="1:16" ht="63.75" customHeight="1">
      <c r="A63" s="376"/>
      <c r="B63" s="377"/>
      <c r="C63" s="12" t="s">
        <v>583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380"/>
      <c r="J63" s="380"/>
      <c r="K63" s="380"/>
      <c r="L63" s="380"/>
      <c r="M63" s="380"/>
      <c r="N63" s="380"/>
      <c r="O63" s="380"/>
      <c r="P63" s="12" t="s">
        <v>383</v>
      </c>
    </row>
    <row r="64" spans="1:16" ht="15.75" customHeight="1">
      <c r="A64" s="381" t="s">
        <v>385</v>
      </c>
      <c r="B64" s="382"/>
      <c r="C64" s="382"/>
      <c r="D64" s="382"/>
      <c r="E64" s="382"/>
      <c r="F64" s="382"/>
      <c r="G64" s="382"/>
      <c r="H64" s="382"/>
      <c r="I64" s="382"/>
      <c r="J64" s="382"/>
      <c r="K64" s="382"/>
      <c r="L64" s="382"/>
      <c r="M64" s="382"/>
      <c r="N64" s="382"/>
      <c r="O64" s="382"/>
      <c r="P64" s="383"/>
    </row>
    <row r="65" spans="1:16" ht="240" hidden="1" customHeight="1">
      <c r="A65" s="246">
        <v>854</v>
      </c>
      <c r="B65" s="123" t="s">
        <v>386</v>
      </c>
      <c r="C65" s="217" t="s">
        <v>587</v>
      </c>
      <c r="D65" s="22" t="s">
        <v>388</v>
      </c>
      <c r="E65" s="22" t="s">
        <v>388</v>
      </c>
      <c r="F65" s="22" t="s">
        <v>388</v>
      </c>
      <c r="G65" s="22" t="s">
        <v>388</v>
      </c>
      <c r="H65" s="22" t="s">
        <v>388</v>
      </c>
      <c r="I65" s="22" t="s">
        <v>15</v>
      </c>
      <c r="J65" s="22" t="s">
        <v>389</v>
      </c>
      <c r="K65" s="22" t="s">
        <v>390</v>
      </c>
      <c r="L65" s="22" t="s">
        <v>391</v>
      </c>
      <c r="M65" s="22" t="s">
        <v>392</v>
      </c>
      <c r="N65" s="22" t="s">
        <v>393</v>
      </c>
      <c r="O65" s="22"/>
      <c r="P65" s="23"/>
    </row>
    <row r="66" spans="1:16" ht="60.75" hidden="1" customHeight="1">
      <c r="A66" s="246">
        <v>854</v>
      </c>
      <c r="B66" s="21" t="s">
        <v>585</v>
      </c>
      <c r="C66" s="217" t="s">
        <v>588</v>
      </c>
      <c r="D66" s="22" t="s">
        <v>388</v>
      </c>
      <c r="E66" s="22" t="s">
        <v>388</v>
      </c>
      <c r="F66" s="22" t="s">
        <v>388</v>
      </c>
      <c r="G66" s="22" t="s">
        <v>388</v>
      </c>
      <c r="H66" s="22" t="s">
        <v>388</v>
      </c>
      <c r="I66" s="22" t="s">
        <v>15</v>
      </c>
      <c r="J66" s="22" t="s">
        <v>395</v>
      </c>
      <c r="K66" s="22" t="s">
        <v>390</v>
      </c>
      <c r="L66" s="22" t="s">
        <v>391</v>
      </c>
      <c r="M66" s="22" t="s">
        <v>392</v>
      </c>
      <c r="N66" s="22" t="s">
        <v>393</v>
      </c>
      <c r="O66" s="22"/>
      <c r="P66" s="23"/>
    </row>
    <row r="67" spans="1:16" ht="72" hidden="1" customHeight="1">
      <c r="A67" s="246">
        <v>854</v>
      </c>
      <c r="B67" s="21" t="s">
        <v>586</v>
      </c>
      <c r="C67" s="217" t="s">
        <v>589</v>
      </c>
      <c r="D67" s="22" t="s">
        <v>388</v>
      </c>
      <c r="E67" s="22" t="s">
        <v>388</v>
      </c>
      <c r="F67" s="22" t="s">
        <v>388</v>
      </c>
      <c r="G67" s="22" t="s">
        <v>388</v>
      </c>
      <c r="H67" s="22" t="s">
        <v>388</v>
      </c>
      <c r="I67" s="22" t="s">
        <v>15</v>
      </c>
      <c r="J67" s="22" t="s">
        <v>395</v>
      </c>
      <c r="K67" s="22" t="s">
        <v>390</v>
      </c>
      <c r="L67" s="22" t="s">
        <v>391</v>
      </c>
      <c r="M67" s="22" t="s">
        <v>392</v>
      </c>
      <c r="N67" s="22" t="s">
        <v>393</v>
      </c>
      <c r="O67" s="22"/>
      <c r="P67" s="23"/>
    </row>
    <row r="68" spans="1:16">
      <c r="A68" s="364" t="s">
        <v>190</v>
      </c>
      <c r="B68" s="364"/>
      <c r="C68" s="364"/>
      <c r="D68" s="364"/>
      <c r="E68" s="364"/>
      <c r="F68" s="364"/>
      <c r="G68" s="364"/>
      <c r="H68" s="364"/>
      <c r="I68" s="364"/>
      <c r="J68" s="364"/>
      <c r="K68" s="364"/>
      <c r="L68" s="364"/>
      <c r="M68" s="364"/>
      <c r="N68" s="364"/>
      <c r="O68" s="364"/>
      <c r="P68" s="364"/>
    </row>
    <row r="69" spans="1:16" ht="76.5" hidden="1">
      <c r="A69" s="90">
        <v>855</v>
      </c>
      <c r="B69" s="86" t="s">
        <v>591</v>
      </c>
      <c r="C69" s="238" t="s">
        <v>621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0">
        <v>1</v>
      </c>
      <c r="J69" s="89">
        <v>8750.15</v>
      </c>
      <c r="K69" s="96">
        <v>10989.9</v>
      </c>
      <c r="L69" s="96">
        <v>11298.4</v>
      </c>
      <c r="M69" s="96">
        <v>11054.3</v>
      </c>
      <c r="N69" s="96">
        <v>11054.3</v>
      </c>
      <c r="O69" s="87" t="s">
        <v>193</v>
      </c>
      <c r="P69" s="90"/>
    </row>
    <row r="70" spans="1:16" ht="38.25">
      <c r="A70" s="90">
        <v>855</v>
      </c>
      <c r="B70" s="86" t="s">
        <v>590</v>
      </c>
      <c r="C70" s="90" t="s">
        <v>620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90">
        <v>2</v>
      </c>
      <c r="J70" s="89">
        <v>226379.62</v>
      </c>
      <c r="K70" s="96">
        <v>711914.9</v>
      </c>
      <c r="L70" s="96">
        <v>779500.6</v>
      </c>
      <c r="M70" s="96">
        <v>674510.6</v>
      </c>
      <c r="N70" s="96">
        <v>674510.6</v>
      </c>
      <c r="O70" s="91" t="s">
        <v>196</v>
      </c>
      <c r="P70" s="90"/>
    </row>
    <row r="71" spans="1:16" ht="63.75">
      <c r="A71" s="90">
        <v>855</v>
      </c>
      <c r="B71" s="86" t="s">
        <v>592</v>
      </c>
      <c r="C71" s="90" t="s">
        <v>618</v>
      </c>
      <c r="D71" s="95">
        <v>870310</v>
      </c>
      <c r="E71" s="95">
        <v>1113986</v>
      </c>
      <c r="F71" s="95">
        <v>1091220</v>
      </c>
      <c r="G71" s="95">
        <v>1083632</v>
      </c>
      <c r="H71" s="280">
        <v>1077561</v>
      </c>
      <c r="I71" s="90">
        <v>2</v>
      </c>
      <c r="J71" s="89">
        <v>685759.21</v>
      </c>
      <c r="K71" s="96">
        <v>978994.5</v>
      </c>
      <c r="L71" s="96">
        <v>763075.9</v>
      </c>
      <c r="M71" s="96">
        <v>617956.5</v>
      </c>
      <c r="N71" s="96">
        <v>617956.5</v>
      </c>
      <c r="O71" s="87" t="s">
        <v>199</v>
      </c>
      <c r="P71" s="90"/>
    </row>
    <row r="72" spans="1:16" ht="63.75">
      <c r="A72" s="90">
        <v>855</v>
      </c>
      <c r="B72" s="86" t="s">
        <v>593</v>
      </c>
      <c r="C72" s="90" t="s">
        <v>619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90">
        <v>2</v>
      </c>
      <c r="J72" s="89">
        <v>19179.95</v>
      </c>
      <c r="K72" s="96">
        <v>29810.1</v>
      </c>
      <c r="L72" s="96">
        <v>30553.599999999999</v>
      </c>
      <c r="M72" s="96">
        <v>26518.2</v>
      </c>
      <c r="N72" s="96">
        <v>26518.2</v>
      </c>
      <c r="O72" s="87" t="s">
        <v>202</v>
      </c>
      <c r="P72" s="90"/>
    </row>
    <row r="73" spans="1:16" ht="25.5">
      <c r="A73" s="90">
        <v>855</v>
      </c>
      <c r="B73" s="86" t="s">
        <v>594</v>
      </c>
      <c r="C73" s="90" t="s">
        <v>618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90">
        <v>2</v>
      </c>
      <c r="J73" s="89">
        <v>78186.289999999994</v>
      </c>
      <c r="K73" s="96">
        <v>89309</v>
      </c>
      <c r="L73" s="96">
        <v>53100</v>
      </c>
      <c r="M73" s="168">
        <v>0</v>
      </c>
      <c r="N73" s="168">
        <v>0</v>
      </c>
      <c r="O73" s="87" t="s">
        <v>204</v>
      </c>
      <c r="P73" s="90"/>
    </row>
    <row r="74" spans="1:16" ht="25.5" hidden="1">
      <c r="A74" s="74">
        <v>855</v>
      </c>
      <c r="B74" s="88" t="s">
        <v>595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74">
        <v>1</v>
      </c>
      <c r="J74" s="89">
        <v>7182.2</v>
      </c>
      <c r="K74" s="96">
        <v>13356.7</v>
      </c>
      <c r="L74" s="96">
        <v>13604.3</v>
      </c>
      <c r="M74" s="96">
        <v>9676.6</v>
      </c>
      <c r="N74" s="96">
        <v>9676.6</v>
      </c>
      <c r="O74" s="87" t="s">
        <v>207</v>
      </c>
      <c r="P74" s="90"/>
    </row>
    <row r="75" spans="1:16" ht="25.5">
      <c r="A75" s="74">
        <v>855</v>
      </c>
      <c r="B75" s="88" t="s">
        <v>596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74">
        <v>2</v>
      </c>
      <c r="J75" s="89">
        <v>17184.14</v>
      </c>
      <c r="K75" s="96">
        <v>21136.1</v>
      </c>
      <c r="L75" s="96">
        <v>22352.3</v>
      </c>
      <c r="M75" s="96">
        <v>21482.6</v>
      </c>
      <c r="N75" s="96">
        <v>21482.6</v>
      </c>
      <c r="O75" s="87" t="s">
        <v>210</v>
      </c>
      <c r="P75" s="90"/>
    </row>
    <row r="76" spans="1:16" ht="25.5">
      <c r="A76" s="90">
        <v>855</v>
      </c>
      <c r="B76" s="86" t="s">
        <v>597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90">
        <v>2</v>
      </c>
      <c r="J76" s="89">
        <v>5391.34</v>
      </c>
      <c r="K76" s="96">
        <v>17301.599999999999</v>
      </c>
      <c r="L76" s="96">
        <v>7906</v>
      </c>
      <c r="M76" s="96">
        <v>6209.4</v>
      </c>
      <c r="N76" s="96">
        <v>6209.4</v>
      </c>
      <c r="O76" s="87" t="s">
        <v>212</v>
      </c>
      <c r="P76" s="90"/>
    </row>
    <row r="77" spans="1:16" ht="25.5" hidden="1">
      <c r="A77" s="90">
        <v>855</v>
      </c>
      <c r="B77" s="86" t="s">
        <v>607</v>
      </c>
      <c r="C77" s="90" t="s">
        <v>598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0">
        <v>1</v>
      </c>
      <c r="J77" s="89">
        <v>49806.673999999999</v>
      </c>
      <c r="K77" s="96">
        <v>68056.5</v>
      </c>
      <c r="L77" s="96">
        <v>74368.600000000006</v>
      </c>
      <c r="M77" s="96">
        <v>55926.1</v>
      </c>
      <c r="N77" s="96">
        <v>55926.1</v>
      </c>
      <c r="O77" s="87" t="s">
        <v>215</v>
      </c>
      <c r="P77" s="90"/>
    </row>
    <row r="78" spans="1:16" ht="100.5" customHeight="1">
      <c r="A78" s="90">
        <v>855</v>
      </c>
      <c r="B78" s="86" t="s">
        <v>599</v>
      </c>
      <c r="C78" s="90" t="s">
        <v>618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90">
        <v>2</v>
      </c>
      <c r="J78" s="89">
        <v>42555.09</v>
      </c>
      <c r="K78" s="96">
        <v>122093.6</v>
      </c>
      <c r="L78" s="96">
        <v>59854.9</v>
      </c>
      <c r="M78" s="96">
        <v>48812.4</v>
      </c>
      <c r="N78" s="96">
        <v>48812.4</v>
      </c>
      <c r="O78" s="87" t="s">
        <v>217</v>
      </c>
      <c r="P78" s="90"/>
    </row>
    <row r="79" spans="1:16" ht="50.25" customHeight="1">
      <c r="A79" s="90">
        <v>855</v>
      </c>
      <c r="B79" s="86" t="s">
        <v>600</v>
      </c>
      <c r="C79" s="90" t="s">
        <v>618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90">
        <v>2</v>
      </c>
      <c r="J79" s="89">
        <v>51494.95</v>
      </c>
      <c r="K79" s="96">
        <v>53933.2</v>
      </c>
      <c r="L79" s="96">
        <v>59014.8</v>
      </c>
      <c r="M79" s="96">
        <v>51398</v>
      </c>
      <c r="N79" s="96">
        <v>51398</v>
      </c>
      <c r="O79" s="87" t="s">
        <v>219</v>
      </c>
      <c r="P79" s="90"/>
    </row>
    <row r="80" spans="1:16" ht="49.5" customHeight="1">
      <c r="A80" s="90">
        <v>855</v>
      </c>
      <c r="B80" s="86" t="s">
        <v>601</v>
      </c>
      <c r="C80" s="90" t="s">
        <v>618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90">
        <v>2</v>
      </c>
      <c r="J80" s="89">
        <v>86071.4</v>
      </c>
      <c r="K80" s="96">
        <v>136977.1</v>
      </c>
      <c r="L80" s="96">
        <v>147451.4</v>
      </c>
      <c r="M80" s="96">
        <v>129290.1</v>
      </c>
      <c r="N80" s="96">
        <v>129290.1</v>
      </c>
      <c r="O80" s="87" t="s">
        <v>221</v>
      </c>
      <c r="P80" s="90"/>
    </row>
    <row r="81" spans="1:16" ht="48" customHeight="1">
      <c r="A81" s="90">
        <v>855</v>
      </c>
      <c r="B81" s="248" t="s">
        <v>555</v>
      </c>
      <c r="C81" s="238" t="s">
        <v>556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90">
        <v>2</v>
      </c>
      <c r="J81" s="89">
        <v>22983.53</v>
      </c>
      <c r="K81" s="96">
        <v>28465</v>
      </c>
      <c r="L81" s="96">
        <v>29294.6</v>
      </c>
      <c r="M81" s="96">
        <v>28963.1</v>
      </c>
      <c r="N81" s="96">
        <v>28963.1</v>
      </c>
      <c r="O81" s="87" t="s">
        <v>224</v>
      </c>
      <c r="P81" s="90"/>
    </row>
    <row r="82" spans="1:16" ht="63" customHeight="1">
      <c r="A82" s="90">
        <v>855</v>
      </c>
      <c r="B82" s="248" t="s">
        <v>616</v>
      </c>
      <c r="C82" s="238" t="s">
        <v>556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90">
        <v>2</v>
      </c>
      <c r="J82" s="89" t="s">
        <v>45</v>
      </c>
      <c r="K82" s="96">
        <v>115180.2</v>
      </c>
      <c r="L82" s="96">
        <f>81511.3+32835.4</f>
        <v>114346.70000000001</v>
      </c>
      <c r="M82" s="96">
        <v>108221.9</v>
      </c>
      <c r="N82" s="96">
        <v>108221.9</v>
      </c>
      <c r="O82" s="87" t="s">
        <v>226</v>
      </c>
      <c r="P82" s="90"/>
    </row>
    <row r="83" spans="1:16" ht="49.5" hidden="1" customHeight="1">
      <c r="A83" s="90">
        <v>855</v>
      </c>
      <c r="B83" s="86" t="s">
        <v>602</v>
      </c>
      <c r="C83" s="90" t="s">
        <v>606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0">
        <v>1</v>
      </c>
      <c r="J83" s="89">
        <v>19521.8</v>
      </c>
      <c r="K83" s="96">
        <v>19661.099999999999</v>
      </c>
      <c r="L83" s="96">
        <v>21435.7</v>
      </c>
      <c r="M83" s="96">
        <v>19685.900000000001</v>
      </c>
      <c r="N83" s="96">
        <v>19685.900000000001</v>
      </c>
      <c r="O83" s="87" t="s">
        <v>229</v>
      </c>
      <c r="P83" s="90"/>
    </row>
    <row r="84" spans="1:16" ht="56.25" hidden="1" customHeight="1">
      <c r="A84" s="90">
        <v>855</v>
      </c>
      <c r="B84" s="86" t="s">
        <v>604</v>
      </c>
      <c r="C84" s="90" t="s">
        <v>605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0">
        <v>1</v>
      </c>
      <c r="J84" s="89">
        <v>123625.21</v>
      </c>
      <c r="K84" s="96">
        <v>149587</v>
      </c>
      <c r="L84" s="96">
        <v>171736.2</v>
      </c>
      <c r="M84" s="96">
        <v>164248.20000000001</v>
      </c>
      <c r="N84" s="96">
        <v>164248.20000000001</v>
      </c>
      <c r="O84" s="87" t="s">
        <v>232</v>
      </c>
      <c r="P84" s="90"/>
    </row>
    <row r="85" spans="1:16" ht="64.5" hidden="1" customHeight="1">
      <c r="A85" s="90">
        <v>855</v>
      </c>
      <c r="B85" s="86" t="s">
        <v>603</v>
      </c>
      <c r="C85" s="90" t="s">
        <v>360</v>
      </c>
      <c r="D85" s="95">
        <v>23</v>
      </c>
      <c r="E85" s="95">
        <v>43</v>
      </c>
      <c r="F85" s="95">
        <v>43</v>
      </c>
      <c r="G85" s="95">
        <v>43</v>
      </c>
      <c r="H85" s="95">
        <v>43</v>
      </c>
      <c r="I85" s="238">
        <v>1</v>
      </c>
      <c r="J85" s="89">
        <v>32067</v>
      </c>
      <c r="K85" s="96">
        <v>0</v>
      </c>
      <c r="L85" s="96">
        <v>55878.3</v>
      </c>
      <c r="M85" s="96">
        <v>46159.199999999997</v>
      </c>
      <c r="N85" s="96">
        <v>46159.199999999997</v>
      </c>
      <c r="O85" s="87" t="s">
        <v>235</v>
      </c>
      <c r="P85" s="90"/>
    </row>
    <row r="86" spans="1:16" ht="19.5" customHeight="1">
      <c r="A86" s="376" t="s">
        <v>236</v>
      </c>
      <c r="B86" s="384"/>
      <c r="C86" s="384"/>
      <c r="D86" s="384"/>
      <c r="E86" s="384"/>
      <c r="F86" s="384"/>
      <c r="G86" s="384"/>
      <c r="H86" s="384"/>
      <c r="I86" s="384"/>
      <c r="J86" s="384"/>
      <c r="K86" s="384"/>
      <c r="L86" s="384"/>
      <c r="M86" s="384"/>
      <c r="N86" s="384"/>
      <c r="O86" s="384"/>
      <c r="P86" s="384"/>
    </row>
    <row r="87" spans="1:16" ht="79.5" customHeight="1">
      <c r="A87" s="246">
        <v>857</v>
      </c>
      <c r="B87" s="239" t="s">
        <v>525</v>
      </c>
      <c r="C87" s="209" t="s">
        <v>526</v>
      </c>
      <c r="D87" s="204">
        <v>33100</v>
      </c>
      <c r="E87" s="204">
        <v>31350</v>
      </c>
      <c r="F87" s="204">
        <v>27571</v>
      </c>
      <c r="G87" s="204">
        <v>23875</v>
      </c>
      <c r="H87" s="204">
        <v>27172</v>
      </c>
      <c r="I87" s="205">
        <v>2</v>
      </c>
      <c r="J87" s="206">
        <v>24979.1</v>
      </c>
      <c r="K87" s="206">
        <f>P87*0.95</f>
        <v>0</v>
      </c>
      <c r="L87" s="207">
        <f>11826.4+18517.5</f>
        <v>30343.9</v>
      </c>
      <c r="M87" s="207">
        <f>10170.9+15925.3</f>
        <v>26096.199999999997</v>
      </c>
      <c r="N87" s="207">
        <f>11511.5+18024.3</f>
        <v>29535.8</v>
      </c>
      <c r="O87" s="203" t="s">
        <v>423</v>
      </c>
      <c r="P87" s="201"/>
    </row>
    <row r="88" spans="1:16" ht="58.5" hidden="1" customHeight="1">
      <c r="A88" s="246">
        <v>857</v>
      </c>
      <c r="B88" s="239" t="s">
        <v>527</v>
      </c>
      <c r="C88" s="209" t="s">
        <v>528</v>
      </c>
      <c r="D88" s="204">
        <v>1623103</v>
      </c>
      <c r="E88" s="204">
        <v>1541948</v>
      </c>
      <c r="F88" s="204">
        <v>1369836</v>
      </c>
      <c r="G88" s="204">
        <v>1183392</v>
      </c>
      <c r="H88" s="204">
        <v>1341284</v>
      </c>
      <c r="I88" s="205">
        <v>1</v>
      </c>
      <c r="J88" s="206">
        <v>4407.2</v>
      </c>
      <c r="K88" s="206">
        <f>P88*0.95</f>
        <v>0</v>
      </c>
      <c r="L88" s="207">
        <f>1722.6+8792.7</f>
        <v>10515.300000000001</v>
      </c>
      <c r="M88" s="207">
        <f>1481.5+7561.9</f>
        <v>9043.4</v>
      </c>
      <c r="N88" s="207">
        <f>1676.8+8558.6</f>
        <v>10235.4</v>
      </c>
      <c r="O88" s="203" t="s">
        <v>424</v>
      </c>
      <c r="P88" s="201"/>
    </row>
    <row r="89" spans="1:16" ht="33.75" hidden="1" customHeight="1">
      <c r="A89" s="246">
        <v>857</v>
      </c>
      <c r="B89" s="202" t="s">
        <v>537</v>
      </c>
      <c r="C89" s="209" t="s">
        <v>528</v>
      </c>
      <c r="D89" s="204">
        <v>13700</v>
      </c>
      <c r="E89" s="204">
        <v>13044</v>
      </c>
      <c r="F89" s="204">
        <v>11024</v>
      </c>
      <c r="G89" s="204">
        <v>9486</v>
      </c>
      <c r="H89" s="204">
        <v>10725</v>
      </c>
      <c r="I89" s="205">
        <v>1</v>
      </c>
      <c r="J89" s="206">
        <v>18887.8</v>
      </c>
      <c r="K89" s="206">
        <f>P89*0.95</f>
        <v>0</v>
      </c>
      <c r="L89" s="207">
        <f>3806+11508</f>
        <v>15314</v>
      </c>
      <c r="M89" s="207">
        <f>3273.2+9897.1</f>
        <v>13170.3</v>
      </c>
      <c r="N89" s="207">
        <f>3704.6+11201.6</f>
        <v>14906.2</v>
      </c>
      <c r="O89" s="203" t="s">
        <v>425</v>
      </c>
      <c r="P89" s="201"/>
    </row>
    <row r="90" spans="1:16" ht="36" hidden="1" customHeight="1">
      <c r="A90" s="246">
        <v>857</v>
      </c>
      <c r="B90" s="202" t="s">
        <v>529</v>
      </c>
      <c r="C90" s="209" t="s">
        <v>33</v>
      </c>
      <c r="D90" s="204">
        <v>153</v>
      </c>
      <c r="E90" s="204">
        <v>150</v>
      </c>
      <c r="F90" s="204">
        <v>146</v>
      </c>
      <c r="G90" s="229">
        <v>127</v>
      </c>
      <c r="H90" s="204">
        <v>146</v>
      </c>
      <c r="I90" s="204">
        <v>1</v>
      </c>
      <c r="J90" s="204">
        <v>22723</v>
      </c>
      <c r="K90" s="204">
        <v>25749</v>
      </c>
      <c r="L90" s="204">
        <v>28369</v>
      </c>
      <c r="M90" s="204">
        <v>24398</v>
      </c>
      <c r="N90" s="205">
        <v>27613</v>
      </c>
      <c r="O90" s="208" t="s">
        <v>427</v>
      </c>
      <c r="P90" s="200"/>
    </row>
    <row r="91" spans="1:16" ht="48" hidden="1" customHeight="1">
      <c r="A91" s="246">
        <v>857</v>
      </c>
      <c r="B91" s="202" t="s">
        <v>530</v>
      </c>
      <c r="C91" s="209" t="s">
        <v>33</v>
      </c>
      <c r="D91" s="228">
        <v>515</v>
      </c>
      <c r="E91" s="228">
        <v>486</v>
      </c>
      <c r="F91" s="228">
        <v>144</v>
      </c>
      <c r="G91" s="228">
        <v>128</v>
      </c>
      <c r="H91" s="228">
        <v>150</v>
      </c>
      <c r="I91" s="247">
        <v>1</v>
      </c>
      <c r="J91" s="247">
        <v>43342</v>
      </c>
      <c r="K91" s="247">
        <v>44662</v>
      </c>
      <c r="L91" s="247">
        <v>44902</v>
      </c>
      <c r="M91" s="247">
        <v>38616</v>
      </c>
      <c r="N91" s="247">
        <v>43706</v>
      </c>
      <c r="O91" s="67" t="s">
        <v>429</v>
      </c>
      <c r="P91" s="247"/>
    </row>
    <row r="92" spans="1:16" ht="33" customHeight="1">
      <c r="A92" s="246">
        <v>857</v>
      </c>
      <c r="B92" s="202" t="s">
        <v>531</v>
      </c>
      <c r="C92" s="209" t="s">
        <v>532</v>
      </c>
      <c r="D92" s="228">
        <v>520529</v>
      </c>
      <c r="E92" s="228">
        <v>513381</v>
      </c>
      <c r="F92" s="228">
        <v>458685</v>
      </c>
      <c r="G92" s="228">
        <v>397682</v>
      </c>
      <c r="H92" s="228">
        <v>454501</v>
      </c>
      <c r="I92" s="247">
        <v>2</v>
      </c>
      <c r="J92" s="247">
        <v>17301.900000000001</v>
      </c>
      <c r="K92" s="247">
        <v>29562.1</v>
      </c>
      <c r="L92" s="247">
        <v>30824.7</v>
      </c>
      <c r="M92" s="247">
        <v>26509.7</v>
      </c>
      <c r="N92" s="247">
        <v>30003.8</v>
      </c>
      <c r="O92" s="67" t="s">
        <v>430</v>
      </c>
      <c r="P92" s="247"/>
    </row>
    <row r="93" spans="1:16" ht="84.75" hidden="1" customHeight="1">
      <c r="A93" s="246">
        <v>857</v>
      </c>
      <c r="B93" s="240" t="s">
        <v>533</v>
      </c>
      <c r="C93" s="209" t="s">
        <v>534</v>
      </c>
      <c r="D93" s="228">
        <v>311720</v>
      </c>
      <c r="E93" s="228">
        <v>298190</v>
      </c>
      <c r="F93" s="228">
        <v>253662</v>
      </c>
      <c r="G93" s="228">
        <v>220571</v>
      </c>
      <c r="H93" s="228">
        <v>251386</v>
      </c>
      <c r="I93" s="247">
        <v>1</v>
      </c>
      <c r="J93" s="247">
        <v>35645.1</v>
      </c>
      <c r="K93" s="247">
        <v>36591.339999999997</v>
      </c>
      <c r="L93" s="247">
        <v>36032.199999999997</v>
      </c>
      <c r="M93" s="247">
        <v>30988.3</v>
      </c>
      <c r="N93" s="247">
        <v>35072.699999999997</v>
      </c>
      <c r="O93" s="67" t="s">
        <v>431</v>
      </c>
      <c r="P93" s="247"/>
    </row>
    <row r="94" spans="1:16" ht="48.75" customHeight="1">
      <c r="A94" s="246">
        <v>857</v>
      </c>
      <c r="B94" s="240" t="s">
        <v>609</v>
      </c>
      <c r="C94" s="209" t="s">
        <v>535</v>
      </c>
      <c r="D94" s="228">
        <v>260</v>
      </c>
      <c r="E94" s="228">
        <v>252</v>
      </c>
      <c r="F94" s="228">
        <v>224</v>
      </c>
      <c r="G94" s="228">
        <v>196</v>
      </c>
      <c r="H94" s="228">
        <v>225</v>
      </c>
      <c r="I94" s="247">
        <v>2</v>
      </c>
      <c r="J94" s="247">
        <v>7647.8</v>
      </c>
      <c r="K94" s="247">
        <v>8382.99</v>
      </c>
      <c r="L94" s="247">
        <v>8803.6</v>
      </c>
      <c r="M94" s="247">
        <v>7571.2</v>
      </c>
      <c r="N94" s="247">
        <v>8569.1</v>
      </c>
      <c r="O94" s="67" t="s">
        <v>432</v>
      </c>
      <c r="P94" s="247"/>
    </row>
    <row r="95" spans="1:16" ht="67.5" hidden="1" customHeight="1">
      <c r="A95" s="246">
        <v>857</v>
      </c>
      <c r="B95" s="239" t="s">
        <v>608</v>
      </c>
      <c r="C95" s="209" t="s">
        <v>534</v>
      </c>
      <c r="D95" s="228">
        <v>86</v>
      </c>
      <c r="E95" s="228">
        <v>96</v>
      </c>
      <c r="F95" s="228">
        <v>113</v>
      </c>
      <c r="G95" s="228">
        <v>107</v>
      </c>
      <c r="H95" s="228">
        <v>126</v>
      </c>
      <c r="I95" s="247">
        <v>1</v>
      </c>
      <c r="J95" s="247">
        <v>8546.2999999999993</v>
      </c>
      <c r="K95" s="247">
        <v>10020.51</v>
      </c>
      <c r="L95" s="247">
        <v>8736.2999999999993</v>
      </c>
      <c r="M95" s="247">
        <v>7513.4</v>
      </c>
      <c r="N95" s="247">
        <v>8503.7000000000007</v>
      </c>
      <c r="O95" s="67" t="s">
        <v>433</v>
      </c>
      <c r="P95" s="247"/>
    </row>
    <row r="96" spans="1:16" ht="84" hidden="1" customHeight="1">
      <c r="A96" s="246">
        <v>857</v>
      </c>
      <c r="B96" s="240" t="s">
        <v>536</v>
      </c>
      <c r="C96" s="209" t="s">
        <v>538</v>
      </c>
      <c r="D96" s="228">
        <v>304</v>
      </c>
      <c r="E96" s="228">
        <v>289</v>
      </c>
      <c r="F96" s="228">
        <v>248</v>
      </c>
      <c r="G96" s="228">
        <v>214</v>
      </c>
      <c r="H96" s="228">
        <v>242</v>
      </c>
      <c r="I96" s="209">
        <v>1</v>
      </c>
      <c r="J96" s="247">
        <v>2789</v>
      </c>
      <c r="K96" s="247">
        <v>3287.48</v>
      </c>
      <c r="L96" s="247">
        <v>3418.1</v>
      </c>
      <c r="M96" s="247">
        <v>2939.6</v>
      </c>
      <c r="N96" s="247">
        <v>3327.1</v>
      </c>
      <c r="O96" s="67" t="s">
        <v>434</v>
      </c>
      <c r="P96" s="247"/>
    </row>
    <row r="97" spans="1:16" ht="40.5" customHeight="1">
      <c r="A97" s="246">
        <v>857</v>
      </c>
      <c r="B97" s="240" t="s">
        <v>539</v>
      </c>
      <c r="C97" s="209" t="s">
        <v>540</v>
      </c>
      <c r="D97" s="228">
        <v>300800</v>
      </c>
      <c r="E97" s="228">
        <v>300010</v>
      </c>
      <c r="F97" s="228">
        <v>210401</v>
      </c>
      <c r="G97" s="228">
        <v>188618</v>
      </c>
      <c r="H97" s="228">
        <v>222461</v>
      </c>
      <c r="I97" s="247">
        <v>2</v>
      </c>
      <c r="J97" s="247">
        <v>88296.3</v>
      </c>
      <c r="K97" s="247">
        <v>97311.26</v>
      </c>
      <c r="L97" s="247">
        <v>101317.4</v>
      </c>
      <c r="M97" s="247">
        <v>87134.6</v>
      </c>
      <c r="N97" s="247">
        <v>98619.199999999997</v>
      </c>
      <c r="O97" s="67" t="s">
        <v>435</v>
      </c>
      <c r="P97" s="247"/>
    </row>
    <row r="98" spans="1:16" ht="39.75" hidden="1" customHeight="1">
      <c r="A98" s="246">
        <v>857</v>
      </c>
      <c r="B98" s="240" t="s">
        <v>541</v>
      </c>
      <c r="C98" s="209" t="s">
        <v>542</v>
      </c>
      <c r="D98" s="228">
        <v>1</v>
      </c>
      <c r="E98" s="228">
        <v>3</v>
      </c>
      <c r="F98" s="228">
        <v>2</v>
      </c>
      <c r="G98" s="228">
        <v>2</v>
      </c>
      <c r="H98" s="228">
        <v>2</v>
      </c>
      <c r="I98" s="247">
        <v>1</v>
      </c>
      <c r="J98" s="247">
        <v>21264.1</v>
      </c>
      <c r="K98" s="247">
        <v>29143.72</v>
      </c>
      <c r="L98" s="247">
        <v>28872.400000000001</v>
      </c>
      <c r="M98" s="247">
        <v>24830.7</v>
      </c>
      <c r="N98" s="247">
        <v>28103.5</v>
      </c>
      <c r="O98" s="67" t="s">
        <v>436</v>
      </c>
      <c r="P98" s="247"/>
    </row>
    <row r="99" spans="1:16" ht="47.25" hidden="1" customHeight="1">
      <c r="A99" s="246">
        <v>857</v>
      </c>
      <c r="B99" s="240" t="s">
        <v>543</v>
      </c>
      <c r="C99" s="209" t="s">
        <v>542</v>
      </c>
      <c r="D99" s="228">
        <v>15</v>
      </c>
      <c r="E99" s="228">
        <v>14</v>
      </c>
      <c r="F99" s="228">
        <v>10</v>
      </c>
      <c r="G99" s="228">
        <v>9</v>
      </c>
      <c r="H99" s="228">
        <v>10</v>
      </c>
      <c r="I99" s="247">
        <v>1</v>
      </c>
      <c r="J99" s="247">
        <v>30762.12</v>
      </c>
      <c r="K99" s="247">
        <v>47289.01</v>
      </c>
      <c r="L99" s="247">
        <v>35598</v>
      </c>
      <c r="M99" s="247">
        <v>30614.799999999999</v>
      </c>
      <c r="N99" s="247">
        <v>34650</v>
      </c>
      <c r="O99" s="67" t="s">
        <v>437</v>
      </c>
      <c r="P99" s="247"/>
    </row>
    <row r="100" spans="1:16" ht="47.25" customHeight="1">
      <c r="A100" s="246">
        <v>857</v>
      </c>
      <c r="B100" s="240" t="s">
        <v>544</v>
      </c>
      <c r="C100" s="209" t="s">
        <v>540</v>
      </c>
      <c r="D100" s="228">
        <v>207961</v>
      </c>
      <c r="E100" s="228">
        <v>208679</v>
      </c>
      <c r="F100" s="228">
        <v>157641</v>
      </c>
      <c r="G100" s="228">
        <v>140651</v>
      </c>
      <c r="H100" s="228">
        <v>165464</v>
      </c>
      <c r="I100" s="247">
        <v>2</v>
      </c>
      <c r="J100" s="247">
        <v>55285</v>
      </c>
      <c r="K100" s="247">
        <v>67311.59</v>
      </c>
      <c r="L100" s="247">
        <v>67668.600000000006</v>
      </c>
      <c r="M100" s="247">
        <v>58196.1</v>
      </c>
      <c r="N100" s="247">
        <v>65866.600000000006</v>
      </c>
      <c r="O100" s="67" t="s">
        <v>438</v>
      </c>
      <c r="P100" s="247"/>
    </row>
    <row r="101" spans="1:16" ht="30.75" hidden="1" customHeight="1">
      <c r="A101" s="246">
        <v>857</v>
      </c>
      <c r="B101" s="240" t="s">
        <v>545</v>
      </c>
      <c r="C101" s="209" t="s">
        <v>546</v>
      </c>
      <c r="D101" s="228">
        <v>89</v>
      </c>
      <c r="E101" s="228">
        <v>89</v>
      </c>
      <c r="F101" s="228">
        <v>66</v>
      </c>
      <c r="G101" s="228">
        <v>57</v>
      </c>
      <c r="H101" s="228">
        <v>64</v>
      </c>
      <c r="I101" s="247">
        <v>1</v>
      </c>
      <c r="J101" s="247">
        <v>36702.620000000003</v>
      </c>
      <c r="K101" s="247">
        <v>41221.449999999997</v>
      </c>
      <c r="L101" s="247">
        <v>41439.599999999999</v>
      </c>
      <c r="M101" s="247">
        <v>35638.699999999997</v>
      </c>
      <c r="N101" s="247">
        <v>40336</v>
      </c>
      <c r="O101" s="67" t="s">
        <v>439</v>
      </c>
      <c r="P101" s="247"/>
    </row>
    <row r="102" spans="1:16" ht="37.5" hidden="1" customHeight="1">
      <c r="A102" s="246">
        <v>857</v>
      </c>
      <c r="B102" s="240" t="s">
        <v>547</v>
      </c>
      <c r="C102" s="209" t="s">
        <v>548</v>
      </c>
      <c r="D102" s="228">
        <v>100</v>
      </c>
      <c r="E102" s="228">
        <v>95</v>
      </c>
      <c r="F102" s="228">
        <v>37</v>
      </c>
      <c r="G102" s="228">
        <v>32</v>
      </c>
      <c r="H102" s="228">
        <v>36</v>
      </c>
      <c r="I102" s="247">
        <v>1</v>
      </c>
      <c r="J102" s="247">
        <v>11522.3</v>
      </c>
      <c r="K102" s="247">
        <v>16422.84</v>
      </c>
      <c r="L102" s="247">
        <v>12922.7</v>
      </c>
      <c r="M102" s="247">
        <v>11113.7</v>
      </c>
      <c r="N102" s="247">
        <v>12578.5</v>
      </c>
      <c r="O102" s="67" t="s">
        <v>440</v>
      </c>
      <c r="P102" s="247"/>
    </row>
    <row r="103" spans="1:16" ht="55.5" customHeight="1">
      <c r="A103" s="246">
        <v>857</v>
      </c>
      <c r="B103" s="240" t="s">
        <v>549</v>
      </c>
      <c r="C103" s="209" t="s">
        <v>532</v>
      </c>
      <c r="D103" s="228">
        <v>610000</v>
      </c>
      <c r="E103" s="228">
        <v>584250</v>
      </c>
      <c r="F103" s="228">
        <v>308398</v>
      </c>
      <c r="G103" s="228">
        <v>268648</v>
      </c>
      <c r="H103" s="228">
        <v>307885</v>
      </c>
      <c r="I103" s="247">
        <v>2</v>
      </c>
      <c r="J103" s="247">
        <v>62598.8</v>
      </c>
      <c r="K103" s="247">
        <v>55565.79</v>
      </c>
      <c r="L103" s="247">
        <v>34338.699999999997</v>
      </c>
      <c r="M103" s="247">
        <v>29531.8</v>
      </c>
      <c r="N103" s="247">
        <v>33424.199999999997</v>
      </c>
      <c r="O103" s="67" t="s">
        <v>441</v>
      </c>
      <c r="P103" s="247"/>
    </row>
    <row r="104" spans="1:16" ht="81" hidden="1" customHeight="1">
      <c r="A104" s="246">
        <v>857</v>
      </c>
      <c r="B104" s="240" t="s">
        <v>550</v>
      </c>
      <c r="C104" s="209" t="s">
        <v>551</v>
      </c>
      <c r="D104" s="228">
        <v>17.3</v>
      </c>
      <c r="E104" s="228">
        <v>15</v>
      </c>
      <c r="F104" s="228">
        <v>8.3000000000000007</v>
      </c>
      <c r="G104" s="228">
        <v>7.1</v>
      </c>
      <c r="H104" s="228">
        <v>8.1</v>
      </c>
      <c r="I104" s="247">
        <v>1</v>
      </c>
      <c r="J104" s="247">
        <v>6762.4</v>
      </c>
      <c r="K104" s="247">
        <v>7372.19</v>
      </c>
      <c r="L104" s="247">
        <v>3566</v>
      </c>
      <c r="M104" s="247">
        <v>3066.8</v>
      </c>
      <c r="N104" s="247">
        <v>3471</v>
      </c>
      <c r="O104" s="67" t="s">
        <v>442</v>
      </c>
      <c r="P104" s="247"/>
    </row>
    <row r="105" spans="1:16" ht="72" hidden="1" customHeight="1">
      <c r="A105" s="246">
        <v>857</v>
      </c>
      <c r="B105" s="240" t="s">
        <v>552</v>
      </c>
      <c r="C105" s="209" t="s">
        <v>551</v>
      </c>
      <c r="D105" s="228">
        <v>10</v>
      </c>
      <c r="E105" s="228">
        <v>11</v>
      </c>
      <c r="F105" s="228">
        <v>6.5</v>
      </c>
      <c r="G105" s="228">
        <v>5.6</v>
      </c>
      <c r="H105" s="228">
        <v>6.3</v>
      </c>
      <c r="I105" s="247">
        <v>1</v>
      </c>
      <c r="J105" s="247">
        <v>4251.3999999999996</v>
      </c>
      <c r="K105" s="247">
        <v>4638.57</v>
      </c>
      <c r="L105" s="247">
        <v>5818.5</v>
      </c>
      <c r="M105" s="210">
        <v>5004</v>
      </c>
      <c r="N105" s="247">
        <v>5663.5</v>
      </c>
      <c r="O105" s="67" t="s">
        <v>443</v>
      </c>
      <c r="P105" s="247"/>
    </row>
    <row r="106" spans="1:16" ht="67.5" customHeight="1">
      <c r="A106" s="246">
        <v>857</v>
      </c>
      <c r="B106" s="241" t="s">
        <v>553</v>
      </c>
      <c r="C106" s="209" t="s">
        <v>557</v>
      </c>
      <c r="D106" s="228">
        <v>115</v>
      </c>
      <c r="E106" s="228">
        <v>106</v>
      </c>
      <c r="F106" s="228">
        <v>94</v>
      </c>
      <c r="G106" s="228">
        <v>84</v>
      </c>
      <c r="H106" s="228">
        <v>92</v>
      </c>
      <c r="I106" s="247">
        <v>2</v>
      </c>
      <c r="J106" s="247">
        <v>11499.1</v>
      </c>
      <c r="K106" s="247">
        <v>10704.22</v>
      </c>
      <c r="L106" s="247">
        <v>12000</v>
      </c>
      <c r="M106" s="211">
        <v>10740</v>
      </c>
      <c r="N106" s="247">
        <v>11760.3</v>
      </c>
      <c r="O106" s="67" t="s">
        <v>444</v>
      </c>
      <c r="P106" s="247"/>
    </row>
    <row r="107" spans="1:16" ht="74.25" customHeight="1">
      <c r="A107" s="246">
        <v>857</v>
      </c>
      <c r="B107" s="240" t="s">
        <v>610</v>
      </c>
      <c r="C107" s="209" t="s">
        <v>557</v>
      </c>
      <c r="D107" s="228">
        <v>94</v>
      </c>
      <c r="E107" s="228">
        <v>89</v>
      </c>
      <c r="F107" s="228">
        <v>83</v>
      </c>
      <c r="G107" s="228">
        <v>74</v>
      </c>
      <c r="H107" s="228">
        <v>81</v>
      </c>
      <c r="I107" s="247">
        <v>2</v>
      </c>
      <c r="J107" s="247">
        <v>9672</v>
      </c>
      <c r="K107" s="247">
        <v>7203.66</v>
      </c>
      <c r="L107" s="247">
        <v>8187.5</v>
      </c>
      <c r="M107" s="211">
        <v>7327.8</v>
      </c>
      <c r="N107" s="247">
        <v>8023.9</v>
      </c>
      <c r="O107" s="67" t="s">
        <v>445</v>
      </c>
      <c r="P107" s="247"/>
    </row>
    <row r="108" spans="1:16" ht="61.5" customHeight="1">
      <c r="A108" s="246">
        <v>857</v>
      </c>
      <c r="B108" s="240" t="s">
        <v>554</v>
      </c>
      <c r="C108" s="209" t="s">
        <v>556</v>
      </c>
      <c r="D108" s="228">
        <v>594</v>
      </c>
      <c r="E108" s="228">
        <v>610</v>
      </c>
      <c r="F108" s="228">
        <v>637</v>
      </c>
      <c r="G108" s="228">
        <v>568</v>
      </c>
      <c r="H108" s="228">
        <v>620</v>
      </c>
      <c r="I108" s="247">
        <v>2</v>
      </c>
      <c r="J108" s="247">
        <v>96640.7</v>
      </c>
      <c r="K108" s="247">
        <v>100279.15</v>
      </c>
      <c r="L108" s="247">
        <v>108000</v>
      </c>
      <c r="M108" s="211">
        <v>96660</v>
      </c>
      <c r="N108" s="247">
        <v>105842.7</v>
      </c>
      <c r="O108" s="67" t="s">
        <v>226</v>
      </c>
      <c r="P108" s="247"/>
    </row>
    <row r="109" spans="1:16" ht="46.5" customHeight="1">
      <c r="A109" s="246">
        <v>857</v>
      </c>
      <c r="B109" s="240" t="s">
        <v>555</v>
      </c>
      <c r="C109" s="209" t="s">
        <v>556</v>
      </c>
      <c r="D109" s="228">
        <v>1000</v>
      </c>
      <c r="E109" s="228">
        <v>950</v>
      </c>
      <c r="F109" s="228">
        <v>662</v>
      </c>
      <c r="G109" s="228">
        <v>587</v>
      </c>
      <c r="H109" s="228">
        <v>637</v>
      </c>
      <c r="I109" s="247">
        <v>2</v>
      </c>
      <c r="J109" s="247">
        <v>7159.6</v>
      </c>
      <c r="K109" s="247">
        <v>5882.12</v>
      </c>
      <c r="L109" s="247">
        <v>6546.2</v>
      </c>
      <c r="M109" s="211">
        <v>5858.8</v>
      </c>
      <c r="N109" s="247">
        <v>6415.4</v>
      </c>
      <c r="O109" s="67" t="s">
        <v>446</v>
      </c>
      <c r="P109" s="247"/>
    </row>
    <row r="110" spans="1:16" ht="19.5" hidden="1" customHeight="1">
      <c r="A110" s="378">
        <v>857</v>
      </c>
      <c r="B110" s="385" t="s">
        <v>426</v>
      </c>
      <c r="C110" s="238" t="s">
        <v>528</v>
      </c>
      <c r="D110" s="281">
        <v>11470</v>
      </c>
      <c r="E110" s="281">
        <v>9513</v>
      </c>
      <c r="F110" s="281">
        <v>5824</v>
      </c>
      <c r="G110" s="281">
        <v>6095</v>
      </c>
      <c r="H110" s="281">
        <v>6068</v>
      </c>
      <c r="I110" s="282">
        <v>1</v>
      </c>
      <c r="J110" s="282">
        <v>74035.7</v>
      </c>
      <c r="K110" s="282">
        <v>71755.97</v>
      </c>
      <c r="L110" s="387">
        <v>82606.399999999994</v>
      </c>
      <c r="M110" s="387">
        <v>82606.399999999994</v>
      </c>
      <c r="N110" s="387">
        <v>82606.399999999994</v>
      </c>
      <c r="O110" s="253" t="s">
        <v>428</v>
      </c>
      <c r="P110" s="247"/>
    </row>
    <row r="111" spans="1:16" ht="31.5" hidden="1" customHeight="1">
      <c r="A111" s="380"/>
      <c r="B111" s="386"/>
      <c r="C111" s="238" t="s">
        <v>558</v>
      </c>
      <c r="D111" s="281">
        <v>312</v>
      </c>
      <c r="E111" s="281">
        <v>255</v>
      </c>
      <c r="F111" s="281">
        <v>156</v>
      </c>
      <c r="G111" s="281">
        <v>163</v>
      </c>
      <c r="H111" s="281">
        <v>163</v>
      </c>
      <c r="I111" s="282">
        <v>1</v>
      </c>
      <c r="J111" s="282">
        <v>15749.5</v>
      </c>
      <c r="K111" s="282">
        <v>19389.22</v>
      </c>
      <c r="L111" s="388"/>
      <c r="M111" s="388"/>
      <c r="N111" s="388"/>
      <c r="O111" s="253" t="s">
        <v>428</v>
      </c>
      <c r="P111" s="247"/>
    </row>
    <row r="112" spans="1:16" ht="15.75" customHeight="1">
      <c r="A112" s="376" t="s">
        <v>237</v>
      </c>
      <c r="B112" s="384"/>
      <c r="C112" s="384"/>
      <c r="D112" s="384"/>
      <c r="E112" s="384"/>
      <c r="F112" s="384"/>
      <c r="G112" s="384"/>
      <c r="H112" s="384"/>
      <c r="I112" s="384"/>
      <c r="J112" s="384"/>
      <c r="K112" s="384"/>
      <c r="L112" s="384"/>
      <c r="M112" s="384"/>
      <c r="N112" s="384"/>
      <c r="O112" s="384"/>
      <c r="P112" s="384"/>
    </row>
    <row r="113" spans="1:16" ht="15.75" customHeight="1">
      <c r="A113" s="246"/>
      <c r="B113" s="247"/>
      <c r="C113" s="247"/>
      <c r="D113" s="247"/>
      <c r="E113" s="247"/>
      <c r="F113" s="247"/>
      <c r="G113" s="247"/>
      <c r="H113" s="247"/>
      <c r="I113" s="247"/>
      <c r="J113" s="247"/>
      <c r="K113" s="247"/>
      <c r="L113" s="247"/>
      <c r="M113" s="247"/>
      <c r="N113" s="247"/>
      <c r="O113" s="247"/>
      <c r="P113" s="247"/>
    </row>
    <row r="114" spans="1:16" ht="15.75" customHeight="1">
      <c r="A114" s="246"/>
      <c r="B114" s="247"/>
      <c r="C114" s="247"/>
      <c r="D114" s="247"/>
      <c r="E114" s="247"/>
      <c r="F114" s="247"/>
      <c r="G114" s="247"/>
      <c r="H114" s="247"/>
      <c r="I114" s="247"/>
      <c r="J114" s="247"/>
      <c r="K114" s="247"/>
      <c r="L114" s="247"/>
      <c r="M114" s="247"/>
      <c r="N114" s="247"/>
      <c r="O114" s="247"/>
      <c r="P114" s="247"/>
    </row>
    <row r="115" spans="1:16" ht="15.75" customHeight="1">
      <c r="A115" s="246"/>
      <c r="B115" s="247"/>
      <c r="C115" s="247"/>
      <c r="D115" s="247"/>
      <c r="E115" s="247"/>
      <c r="F115" s="24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</row>
    <row r="116" spans="1:16" ht="15.75" customHeight="1">
      <c r="A116" s="246"/>
      <c r="B116" s="247"/>
      <c r="C116" s="247"/>
      <c r="D116" s="247"/>
      <c r="E116" s="247"/>
      <c r="F116" s="24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</row>
    <row r="117" spans="1:16" ht="15.75" customHeight="1">
      <c r="A117" s="246"/>
      <c r="B117" s="247"/>
      <c r="C117" s="247"/>
      <c r="D117" s="247"/>
      <c r="E117" s="247"/>
      <c r="F117" s="247"/>
      <c r="G117" s="247"/>
      <c r="H117" s="247"/>
      <c r="I117" s="247"/>
      <c r="J117" s="247"/>
      <c r="K117" s="247"/>
      <c r="L117" s="247"/>
      <c r="M117" s="247"/>
      <c r="N117" s="247"/>
      <c r="O117" s="247"/>
      <c r="P117" s="247"/>
    </row>
    <row r="118" spans="1:16" ht="15.75" customHeight="1">
      <c r="A118" s="246"/>
      <c r="B118" s="247"/>
      <c r="C118" s="247"/>
      <c r="D118" s="247"/>
      <c r="E118" s="247"/>
      <c r="F118" s="247"/>
      <c r="G118" s="247"/>
      <c r="H118" s="247"/>
      <c r="I118" s="247"/>
      <c r="J118" s="247"/>
      <c r="K118" s="247"/>
      <c r="L118" s="247"/>
      <c r="M118" s="247"/>
      <c r="N118" s="247"/>
      <c r="O118" s="247"/>
      <c r="P118" s="247"/>
    </row>
    <row r="119" spans="1:16" ht="15.75" customHeight="1">
      <c r="A119" s="246"/>
      <c r="B119" s="247"/>
      <c r="C119" s="247"/>
      <c r="D119" s="247"/>
      <c r="E119" s="247"/>
      <c r="F119" s="247"/>
      <c r="G119" s="247"/>
      <c r="H119" s="247"/>
      <c r="I119" s="247"/>
      <c r="J119" s="247"/>
      <c r="K119" s="247"/>
      <c r="L119" s="247"/>
      <c r="M119" s="247"/>
      <c r="N119" s="247"/>
      <c r="O119" s="247"/>
      <c r="P119" s="247"/>
    </row>
    <row r="120" spans="1:16" ht="15.75" customHeight="1">
      <c r="A120" s="246"/>
      <c r="B120" s="247"/>
      <c r="C120" s="247"/>
      <c r="D120" s="247"/>
      <c r="E120" s="247"/>
      <c r="F120" s="247"/>
      <c r="G120" s="247"/>
      <c r="H120" s="247"/>
      <c r="I120" s="247"/>
      <c r="J120" s="247"/>
      <c r="K120" s="247"/>
      <c r="L120" s="247"/>
      <c r="M120" s="247"/>
      <c r="N120" s="247"/>
      <c r="O120" s="247"/>
      <c r="P120" s="247"/>
    </row>
    <row r="121" spans="1:16" ht="15.75" customHeight="1">
      <c r="A121" s="246"/>
      <c r="B121" s="247"/>
      <c r="C121" s="247"/>
      <c r="D121" s="247"/>
      <c r="E121" s="247"/>
      <c r="F121" s="247"/>
      <c r="G121" s="247"/>
      <c r="H121" s="247"/>
      <c r="I121" s="247"/>
      <c r="J121" s="247"/>
      <c r="K121" s="247"/>
      <c r="L121" s="247"/>
      <c r="M121" s="247"/>
      <c r="N121" s="247"/>
      <c r="O121" s="247"/>
      <c r="P121" s="247"/>
    </row>
    <row r="122" spans="1:16" ht="15.75" customHeight="1">
      <c r="A122" s="246"/>
      <c r="B122" s="247"/>
      <c r="C122" s="247"/>
      <c r="D122" s="247"/>
      <c r="E122" s="247"/>
      <c r="F122" s="247"/>
      <c r="G122" s="247"/>
      <c r="H122" s="247"/>
      <c r="I122" s="247"/>
      <c r="J122" s="247"/>
      <c r="K122" s="247"/>
      <c r="L122" s="247"/>
      <c r="M122" s="247"/>
      <c r="N122" s="247"/>
      <c r="O122" s="247"/>
      <c r="P122" s="247"/>
    </row>
    <row r="123" spans="1:16" ht="15.75" customHeight="1">
      <c r="A123" s="246"/>
      <c r="B123" s="247"/>
      <c r="C123" s="247"/>
      <c r="D123" s="247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7"/>
      <c r="P123" s="247"/>
    </row>
    <row r="124" spans="1:16" ht="15.75" customHeight="1">
      <c r="A124" s="246"/>
      <c r="B124" s="247"/>
      <c r="C124" s="247"/>
      <c r="D124" s="247"/>
      <c r="E124" s="247"/>
      <c r="F124" s="24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</row>
    <row r="125" spans="1:16" ht="15.75" customHeight="1">
      <c r="A125" s="246"/>
      <c r="B125" s="247"/>
      <c r="C125" s="247"/>
      <c r="D125" s="247"/>
      <c r="E125" s="247"/>
      <c r="F125" s="24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</row>
    <row r="126" spans="1:16" ht="15.75" customHeight="1">
      <c r="A126" s="246"/>
      <c r="B126" s="247"/>
      <c r="C126" s="247"/>
      <c r="D126" s="247"/>
      <c r="E126" s="247"/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</row>
    <row r="127" spans="1:16" ht="15.75" customHeight="1">
      <c r="A127" s="246"/>
      <c r="B127" s="247"/>
      <c r="C127" s="247"/>
      <c r="D127" s="247"/>
      <c r="E127" s="247"/>
      <c r="F127" s="247"/>
      <c r="G127" s="247"/>
      <c r="H127" s="247"/>
      <c r="I127" s="247"/>
      <c r="J127" s="247"/>
      <c r="K127" s="247"/>
      <c r="L127" s="247"/>
      <c r="M127" s="247"/>
      <c r="N127" s="247"/>
      <c r="O127" s="247"/>
      <c r="P127" s="247"/>
    </row>
    <row r="128" spans="1:16" ht="15.75" customHeight="1">
      <c r="A128" s="246"/>
      <c r="B128" s="247"/>
      <c r="C128" s="247"/>
      <c r="D128" s="247"/>
      <c r="E128" s="247"/>
      <c r="F128" s="247"/>
      <c r="G128" s="247"/>
      <c r="H128" s="247"/>
      <c r="I128" s="247"/>
      <c r="J128" s="247"/>
      <c r="K128" s="247"/>
      <c r="L128" s="247"/>
      <c r="M128" s="247"/>
      <c r="N128" s="247"/>
      <c r="O128" s="247"/>
      <c r="P128" s="247"/>
    </row>
    <row r="129" spans="1:16" ht="19.5" customHeight="1">
      <c r="A129" s="376" t="s">
        <v>238</v>
      </c>
      <c r="B129" s="384"/>
      <c r="C129" s="384"/>
      <c r="D129" s="384"/>
      <c r="E129" s="384"/>
      <c r="F129" s="384"/>
      <c r="G129" s="384"/>
      <c r="H129" s="384"/>
      <c r="I129" s="384"/>
      <c r="J129" s="384"/>
      <c r="K129" s="384"/>
      <c r="L129" s="384"/>
      <c r="M129" s="384"/>
      <c r="N129" s="384"/>
      <c r="O129" s="384"/>
      <c r="P129" s="384"/>
    </row>
    <row r="130" spans="1:16" ht="86.25" hidden="1" customHeight="1">
      <c r="A130" s="245" t="s">
        <v>447</v>
      </c>
      <c r="B130" s="5" t="s">
        <v>448</v>
      </c>
      <c r="C130" s="6" t="s">
        <v>192</v>
      </c>
      <c r="D130" s="230">
        <v>62</v>
      </c>
      <c r="E130" s="230">
        <v>44</v>
      </c>
      <c r="F130" s="230">
        <v>50</v>
      </c>
      <c r="G130" s="230">
        <v>50</v>
      </c>
      <c r="H130" s="230">
        <v>50</v>
      </c>
      <c r="I130" s="245" t="s">
        <v>15</v>
      </c>
      <c r="J130" s="99">
        <v>3737.3180000000002</v>
      </c>
      <c r="K130" s="99">
        <v>6930.2460000000001</v>
      </c>
      <c r="L130" s="99">
        <v>4155.3</v>
      </c>
      <c r="M130" s="99">
        <v>3625.8</v>
      </c>
      <c r="N130" s="99">
        <v>4155.7</v>
      </c>
      <c r="O130" s="212" t="s">
        <v>449</v>
      </c>
      <c r="P130" s="247"/>
    </row>
    <row r="131" spans="1:16" ht="45.75" hidden="1" customHeight="1">
      <c r="A131" s="245" t="s">
        <v>447</v>
      </c>
      <c r="B131" s="5" t="s">
        <v>450</v>
      </c>
      <c r="C131" s="6" t="s">
        <v>192</v>
      </c>
      <c r="D131" s="230">
        <v>50</v>
      </c>
      <c r="E131" s="230">
        <v>52</v>
      </c>
      <c r="F131" s="230">
        <v>52</v>
      </c>
      <c r="G131" s="230">
        <v>52</v>
      </c>
      <c r="H131" s="230">
        <v>52</v>
      </c>
      <c r="I131" s="245" t="s">
        <v>15</v>
      </c>
      <c r="J131" s="99">
        <v>2824.4430000000002</v>
      </c>
      <c r="K131" s="99">
        <v>3321.9</v>
      </c>
      <c r="L131" s="99">
        <v>12141.6</v>
      </c>
      <c r="M131" s="99">
        <v>2870.1</v>
      </c>
      <c r="N131" s="99">
        <v>12157.1</v>
      </c>
      <c r="O131" s="245" t="s">
        <v>451</v>
      </c>
      <c r="P131" s="247"/>
    </row>
    <row r="132" spans="1:16" ht="58.5" hidden="1" customHeight="1">
      <c r="A132" s="245" t="s">
        <v>447</v>
      </c>
      <c r="B132" s="5" t="s">
        <v>452</v>
      </c>
      <c r="C132" s="6" t="s">
        <v>192</v>
      </c>
      <c r="D132" s="230">
        <v>192</v>
      </c>
      <c r="E132" s="230">
        <v>141</v>
      </c>
      <c r="F132" s="230">
        <v>150</v>
      </c>
      <c r="G132" s="230">
        <v>152</v>
      </c>
      <c r="H132" s="230">
        <v>152</v>
      </c>
      <c r="I132" s="245" t="s">
        <v>15</v>
      </c>
      <c r="J132" s="99">
        <v>5050.1760000000004</v>
      </c>
      <c r="K132" s="99">
        <v>8801.4860000000008</v>
      </c>
      <c r="L132" s="99">
        <v>5348.8</v>
      </c>
      <c r="M132" s="99">
        <v>3764.1</v>
      </c>
      <c r="N132" s="99">
        <v>5113.8</v>
      </c>
      <c r="O132" s="245" t="s">
        <v>453</v>
      </c>
      <c r="P132" s="247"/>
    </row>
    <row r="133" spans="1:16" ht="43.5" customHeight="1">
      <c r="A133" s="245" t="s">
        <v>447</v>
      </c>
      <c r="B133" s="5" t="s">
        <v>454</v>
      </c>
      <c r="C133" s="245" t="s">
        <v>135</v>
      </c>
      <c r="D133" s="230">
        <v>48</v>
      </c>
      <c r="E133" s="230">
        <v>49</v>
      </c>
      <c r="F133" s="230">
        <v>48</v>
      </c>
      <c r="G133" s="230">
        <v>48</v>
      </c>
      <c r="H133" s="230">
        <v>48</v>
      </c>
      <c r="I133" s="245" t="s">
        <v>16</v>
      </c>
      <c r="J133" s="99">
        <v>3300.6880000000001</v>
      </c>
      <c r="K133" s="99">
        <v>4295.8</v>
      </c>
      <c r="L133" s="99">
        <v>4339.2</v>
      </c>
      <c r="M133" s="99">
        <v>3721.6</v>
      </c>
      <c r="N133" s="99">
        <v>4082.8</v>
      </c>
      <c r="O133" s="245" t="s">
        <v>455</v>
      </c>
      <c r="P133" s="247"/>
    </row>
    <row r="134" spans="1:16" ht="42.75" customHeight="1">
      <c r="A134" s="245" t="s">
        <v>447</v>
      </c>
      <c r="B134" s="5" t="s">
        <v>456</v>
      </c>
      <c r="C134" s="245" t="s">
        <v>135</v>
      </c>
      <c r="D134" s="230">
        <v>79</v>
      </c>
      <c r="E134" s="230">
        <v>79</v>
      </c>
      <c r="F134" s="230">
        <v>79</v>
      </c>
      <c r="G134" s="230">
        <v>79</v>
      </c>
      <c r="H134" s="230">
        <v>79</v>
      </c>
      <c r="I134" s="245" t="s">
        <v>16</v>
      </c>
      <c r="J134" s="99">
        <v>4619.5529999999999</v>
      </c>
      <c r="K134" s="99">
        <v>4314.3770000000004</v>
      </c>
      <c r="L134" s="99">
        <v>4484.8</v>
      </c>
      <c r="M134" s="99">
        <v>3836.2</v>
      </c>
      <c r="N134" s="99">
        <v>4219.8</v>
      </c>
      <c r="O134" s="245" t="s">
        <v>457</v>
      </c>
      <c r="P134" s="247"/>
    </row>
    <row r="135" spans="1:16" ht="44.25" customHeight="1">
      <c r="A135" s="245" t="s">
        <v>447</v>
      </c>
      <c r="B135" s="5" t="s">
        <v>458</v>
      </c>
      <c r="C135" s="245" t="s">
        <v>135</v>
      </c>
      <c r="D135" s="230">
        <v>31</v>
      </c>
      <c r="E135" s="230">
        <v>26</v>
      </c>
      <c r="F135" s="230">
        <v>26</v>
      </c>
      <c r="G135" s="230">
        <v>26</v>
      </c>
      <c r="H135" s="230">
        <v>26</v>
      </c>
      <c r="I135" s="245" t="s">
        <v>16</v>
      </c>
      <c r="J135" s="99">
        <v>972.86099999999999</v>
      </c>
      <c r="K135" s="99">
        <v>688.97799999999995</v>
      </c>
      <c r="L135" s="99">
        <v>822.8</v>
      </c>
      <c r="M135" s="99">
        <v>703.8</v>
      </c>
      <c r="N135" s="99">
        <v>822.8</v>
      </c>
      <c r="O135" s="245" t="s">
        <v>459</v>
      </c>
      <c r="P135" s="247"/>
    </row>
    <row r="136" spans="1:16" ht="39.75" customHeight="1">
      <c r="A136" s="245" t="s">
        <v>447</v>
      </c>
      <c r="B136" s="5" t="s">
        <v>460</v>
      </c>
      <c r="C136" s="245" t="s">
        <v>135</v>
      </c>
      <c r="D136" s="230">
        <v>67</v>
      </c>
      <c r="E136" s="230">
        <v>63</v>
      </c>
      <c r="F136" s="230">
        <v>63</v>
      </c>
      <c r="G136" s="230">
        <v>63</v>
      </c>
      <c r="H136" s="230">
        <v>63</v>
      </c>
      <c r="I136" s="245" t="s">
        <v>16</v>
      </c>
      <c r="J136" s="99">
        <v>2613.75</v>
      </c>
      <c r="K136" s="99">
        <v>2120</v>
      </c>
      <c r="L136" s="99">
        <v>2242.4</v>
      </c>
      <c r="M136" s="99">
        <v>1918.1</v>
      </c>
      <c r="N136" s="99">
        <v>2242.4</v>
      </c>
      <c r="O136" s="245" t="s">
        <v>461</v>
      </c>
      <c r="P136" s="247"/>
    </row>
    <row r="137" spans="1:16" ht="57" customHeight="1">
      <c r="A137" s="245" t="s">
        <v>447</v>
      </c>
      <c r="B137" s="5" t="s">
        <v>462</v>
      </c>
      <c r="C137" s="245" t="s">
        <v>135</v>
      </c>
      <c r="D137" s="230">
        <v>33</v>
      </c>
      <c r="E137" s="230">
        <v>33</v>
      </c>
      <c r="F137" s="230">
        <v>33</v>
      </c>
      <c r="G137" s="230">
        <v>33</v>
      </c>
      <c r="H137" s="230">
        <v>33</v>
      </c>
      <c r="I137" s="245" t="s">
        <v>16</v>
      </c>
      <c r="J137" s="99">
        <v>976.92399999999998</v>
      </c>
      <c r="K137" s="99">
        <v>913.87800000000004</v>
      </c>
      <c r="L137" s="99">
        <v>1050</v>
      </c>
      <c r="M137" s="99">
        <v>898.1</v>
      </c>
      <c r="N137" s="99">
        <v>1050</v>
      </c>
      <c r="O137" s="245" t="s">
        <v>463</v>
      </c>
      <c r="P137" s="247"/>
    </row>
    <row r="138" spans="1:16" ht="56.25" customHeight="1">
      <c r="A138" s="245" t="s">
        <v>447</v>
      </c>
      <c r="B138" s="5" t="s">
        <v>464</v>
      </c>
      <c r="C138" s="245" t="s">
        <v>135</v>
      </c>
      <c r="D138" s="230">
        <v>5</v>
      </c>
      <c r="E138" s="230">
        <v>10</v>
      </c>
      <c r="F138" s="230">
        <v>10</v>
      </c>
      <c r="G138" s="230">
        <v>10</v>
      </c>
      <c r="H138" s="230">
        <v>10</v>
      </c>
      <c r="I138" s="245" t="s">
        <v>16</v>
      </c>
      <c r="J138" s="99">
        <v>88.28</v>
      </c>
      <c r="K138" s="99">
        <v>230.2</v>
      </c>
      <c r="L138" s="99">
        <v>232.5</v>
      </c>
      <c r="M138" s="99">
        <v>198.9</v>
      </c>
      <c r="N138" s="99">
        <v>232.5</v>
      </c>
      <c r="O138" s="212" t="s">
        <v>465</v>
      </c>
      <c r="P138" s="247"/>
    </row>
    <row r="139" spans="1:16" ht="41.25" customHeight="1">
      <c r="A139" s="245" t="s">
        <v>447</v>
      </c>
      <c r="B139" s="5" t="s">
        <v>466</v>
      </c>
      <c r="C139" s="245" t="s">
        <v>135</v>
      </c>
      <c r="D139" s="230">
        <v>25</v>
      </c>
      <c r="E139" s="230">
        <v>25</v>
      </c>
      <c r="F139" s="230">
        <v>25</v>
      </c>
      <c r="G139" s="230">
        <v>25</v>
      </c>
      <c r="H139" s="230">
        <v>25</v>
      </c>
      <c r="I139" s="245" t="s">
        <v>16</v>
      </c>
      <c r="J139" s="99">
        <v>1764.261</v>
      </c>
      <c r="K139" s="99">
        <v>910.8</v>
      </c>
      <c r="L139" s="99">
        <v>920</v>
      </c>
      <c r="M139" s="99">
        <v>920</v>
      </c>
      <c r="N139" s="99">
        <v>920</v>
      </c>
      <c r="O139" s="245" t="s">
        <v>467</v>
      </c>
      <c r="P139" s="247"/>
    </row>
    <row r="140" spans="1:16" ht="56.25" customHeight="1">
      <c r="A140" s="245" t="s">
        <v>447</v>
      </c>
      <c r="B140" s="5" t="s">
        <v>468</v>
      </c>
      <c r="C140" s="245" t="s">
        <v>135</v>
      </c>
      <c r="D140" s="230">
        <v>9</v>
      </c>
      <c r="E140" s="230">
        <v>10</v>
      </c>
      <c r="F140" s="230">
        <v>10</v>
      </c>
      <c r="G140" s="230">
        <v>11</v>
      </c>
      <c r="H140" s="230">
        <v>11</v>
      </c>
      <c r="I140" s="245" t="s">
        <v>16</v>
      </c>
      <c r="J140" s="99">
        <v>121</v>
      </c>
      <c r="K140" s="99">
        <v>118.8</v>
      </c>
      <c r="L140" s="99">
        <v>114</v>
      </c>
      <c r="M140" s="99">
        <v>114</v>
      </c>
      <c r="N140" s="99">
        <v>114</v>
      </c>
      <c r="O140" s="245" t="s">
        <v>469</v>
      </c>
      <c r="P140" s="247"/>
    </row>
    <row r="141" spans="1:16" ht="45.75" customHeight="1">
      <c r="A141" s="245" t="s">
        <v>447</v>
      </c>
      <c r="B141" s="5" t="s">
        <v>470</v>
      </c>
      <c r="C141" s="245" t="s">
        <v>135</v>
      </c>
      <c r="D141" s="230">
        <v>1235</v>
      </c>
      <c r="E141" s="230">
        <v>1261</v>
      </c>
      <c r="F141" s="230">
        <v>1200</v>
      </c>
      <c r="G141" s="230">
        <v>1200</v>
      </c>
      <c r="H141" s="230">
        <v>1200</v>
      </c>
      <c r="I141" s="245" t="s">
        <v>16</v>
      </c>
      <c r="J141" s="99">
        <v>8288.0789999999997</v>
      </c>
      <c r="K141" s="99">
        <v>12482.932000000001</v>
      </c>
      <c r="L141" s="99">
        <v>11856.7</v>
      </c>
      <c r="M141" s="99">
        <v>11293</v>
      </c>
      <c r="N141" s="99">
        <v>11856.7</v>
      </c>
      <c r="O141" s="212" t="s">
        <v>471</v>
      </c>
      <c r="P141" s="247"/>
    </row>
    <row r="142" spans="1:16" ht="56.25" customHeight="1">
      <c r="A142" s="245" t="s">
        <v>447</v>
      </c>
      <c r="B142" s="5" t="s">
        <v>472</v>
      </c>
      <c r="C142" s="245" t="s">
        <v>135</v>
      </c>
      <c r="D142" s="230">
        <v>48</v>
      </c>
      <c r="E142" s="230">
        <v>61</v>
      </c>
      <c r="F142" s="230">
        <v>48</v>
      </c>
      <c r="G142" s="230">
        <v>48</v>
      </c>
      <c r="H142" s="230">
        <v>48</v>
      </c>
      <c r="I142" s="245" t="s">
        <v>16</v>
      </c>
      <c r="J142" s="99">
        <v>15165.261</v>
      </c>
      <c r="K142" s="99">
        <v>17951.008999999998</v>
      </c>
      <c r="L142" s="99">
        <v>18342.7</v>
      </c>
      <c r="M142" s="99">
        <v>18342.7</v>
      </c>
      <c r="N142" s="99">
        <v>18342.7</v>
      </c>
      <c r="O142" s="245" t="s">
        <v>473</v>
      </c>
      <c r="P142" s="247"/>
    </row>
    <row r="143" spans="1:16" ht="66" customHeight="1">
      <c r="A143" s="245" t="s">
        <v>447</v>
      </c>
      <c r="B143" s="5" t="s">
        <v>474</v>
      </c>
      <c r="C143" s="245" t="s">
        <v>135</v>
      </c>
      <c r="D143" s="230">
        <v>80</v>
      </c>
      <c r="E143" s="230">
        <v>80</v>
      </c>
      <c r="F143" s="230">
        <v>80</v>
      </c>
      <c r="G143" s="230">
        <v>80</v>
      </c>
      <c r="H143" s="230">
        <v>80</v>
      </c>
      <c r="I143" s="245" t="s">
        <v>16</v>
      </c>
      <c r="J143" s="99">
        <v>21621.75</v>
      </c>
      <c r="K143" s="99">
        <v>27258.400000000001</v>
      </c>
      <c r="L143" s="99">
        <v>27719.200000000001</v>
      </c>
      <c r="M143" s="99">
        <v>26168.1</v>
      </c>
      <c r="N143" s="99">
        <v>26168.1</v>
      </c>
      <c r="O143" s="245" t="s">
        <v>475</v>
      </c>
      <c r="P143" s="247"/>
    </row>
    <row r="144" spans="1:16" ht="71.25" customHeight="1">
      <c r="A144" s="245" t="s">
        <v>447</v>
      </c>
      <c r="B144" s="48" t="s">
        <v>625</v>
      </c>
      <c r="C144" s="245" t="s">
        <v>135</v>
      </c>
      <c r="D144" s="230">
        <v>11</v>
      </c>
      <c r="E144" s="230">
        <v>11</v>
      </c>
      <c r="F144" s="230">
        <v>11</v>
      </c>
      <c r="G144" s="230">
        <v>11</v>
      </c>
      <c r="H144" s="230">
        <v>11</v>
      </c>
      <c r="I144" s="245" t="s">
        <v>16</v>
      </c>
      <c r="J144" s="99">
        <v>1853.165</v>
      </c>
      <c r="K144" s="99">
        <v>3276.9</v>
      </c>
      <c r="L144" s="99">
        <v>2504.3000000000002</v>
      </c>
      <c r="M144" s="99">
        <v>2504.3000000000002</v>
      </c>
      <c r="N144" s="99">
        <v>2504.3000000000002</v>
      </c>
      <c r="O144" s="245" t="s">
        <v>476</v>
      </c>
      <c r="P144" s="247"/>
    </row>
    <row r="145" spans="1:16" ht="57.75" customHeight="1">
      <c r="A145" s="245" t="s">
        <v>447</v>
      </c>
      <c r="B145" s="5" t="s">
        <v>477</v>
      </c>
      <c r="C145" s="245" t="s">
        <v>135</v>
      </c>
      <c r="D145" s="230">
        <v>40</v>
      </c>
      <c r="E145" s="230">
        <v>26</v>
      </c>
      <c r="F145" s="230">
        <v>26</v>
      </c>
      <c r="G145" s="230">
        <v>26</v>
      </c>
      <c r="H145" s="230">
        <v>26</v>
      </c>
      <c r="I145" s="245" t="s">
        <v>16</v>
      </c>
      <c r="J145" s="99">
        <v>4927.0640000000003</v>
      </c>
      <c r="K145" s="99">
        <v>6653</v>
      </c>
      <c r="L145" s="99">
        <v>6517.7</v>
      </c>
      <c r="M145" s="99">
        <v>6517.7</v>
      </c>
      <c r="N145" s="99">
        <v>6517.7</v>
      </c>
      <c r="O145" s="212" t="s">
        <v>478</v>
      </c>
      <c r="P145" s="247"/>
    </row>
    <row r="146" spans="1:16" ht="75.75" customHeight="1">
      <c r="A146" s="245" t="s">
        <v>447</v>
      </c>
      <c r="B146" s="5" t="s">
        <v>479</v>
      </c>
      <c r="C146" s="245" t="s">
        <v>135</v>
      </c>
      <c r="D146" s="230">
        <v>28</v>
      </c>
      <c r="E146" s="230">
        <v>38</v>
      </c>
      <c r="F146" s="230">
        <v>40</v>
      </c>
      <c r="G146" s="230">
        <v>40</v>
      </c>
      <c r="H146" s="230">
        <v>40</v>
      </c>
      <c r="I146" s="245" t="s">
        <v>16</v>
      </c>
      <c r="J146" s="99">
        <v>2376.8409999999999</v>
      </c>
      <c r="K146" s="99">
        <v>7104.1</v>
      </c>
      <c r="L146" s="99">
        <v>21509.8</v>
      </c>
      <c r="M146" s="99">
        <v>21509.8</v>
      </c>
      <c r="N146" s="99">
        <v>21509.8</v>
      </c>
      <c r="O146" s="212" t="s">
        <v>480</v>
      </c>
      <c r="P146" s="247"/>
    </row>
    <row r="147" spans="1:16" ht="64.5" customHeight="1">
      <c r="A147" s="245" t="s">
        <v>447</v>
      </c>
      <c r="B147" s="5" t="s">
        <v>481</v>
      </c>
      <c r="C147" s="245" t="s">
        <v>135</v>
      </c>
      <c r="D147" s="230">
        <v>8</v>
      </c>
      <c r="E147" s="230">
        <v>3</v>
      </c>
      <c r="F147" s="230">
        <v>8</v>
      </c>
      <c r="G147" s="230">
        <v>8</v>
      </c>
      <c r="H147" s="230">
        <v>8</v>
      </c>
      <c r="I147" s="245" t="s">
        <v>16</v>
      </c>
      <c r="J147" s="99">
        <v>100</v>
      </c>
      <c r="K147" s="99">
        <v>79.3</v>
      </c>
      <c r="L147" s="99">
        <v>80.3</v>
      </c>
      <c r="M147" s="99">
        <v>68.5</v>
      </c>
      <c r="N147" s="99">
        <v>80.3</v>
      </c>
      <c r="O147" s="245" t="s">
        <v>482</v>
      </c>
      <c r="P147" s="247"/>
    </row>
    <row r="148" spans="1:16" ht="57" customHeight="1">
      <c r="A148" s="245" t="s">
        <v>447</v>
      </c>
      <c r="B148" s="5" t="s">
        <v>483</v>
      </c>
      <c r="C148" s="245" t="s">
        <v>135</v>
      </c>
      <c r="D148" s="230">
        <v>16</v>
      </c>
      <c r="E148" s="230">
        <v>16</v>
      </c>
      <c r="F148" s="230">
        <v>16</v>
      </c>
      <c r="G148" s="230">
        <v>16</v>
      </c>
      <c r="H148" s="230">
        <v>16</v>
      </c>
      <c r="I148" s="245" t="s">
        <v>16</v>
      </c>
      <c r="J148" s="99">
        <v>4609.6620000000003</v>
      </c>
      <c r="K148" s="99">
        <v>7571.5</v>
      </c>
      <c r="L148" s="99">
        <v>7118.7</v>
      </c>
      <c r="M148" s="99">
        <v>7118.7</v>
      </c>
      <c r="N148" s="99">
        <v>7118.7</v>
      </c>
      <c r="O148" s="212" t="s">
        <v>484</v>
      </c>
      <c r="P148" s="247"/>
    </row>
    <row r="149" spans="1:16" ht="57" customHeight="1">
      <c r="A149" s="245" t="s">
        <v>447</v>
      </c>
      <c r="B149" s="5" t="s">
        <v>485</v>
      </c>
      <c r="C149" s="245" t="s">
        <v>135</v>
      </c>
      <c r="D149" s="230">
        <v>6</v>
      </c>
      <c r="E149" s="230">
        <v>6</v>
      </c>
      <c r="F149" s="230">
        <v>6</v>
      </c>
      <c r="G149" s="230">
        <v>6</v>
      </c>
      <c r="H149" s="230">
        <v>6</v>
      </c>
      <c r="I149" s="245" t="s">
        <v>16</v>
      </c>
      <c r="J149" s="99">
        <v>968.41300000000001</v>
      </c>
      <c r="K149" s="99">
        <v>1537.02</v>
      </c>
      <c r="L149" s="99">
        <v>637.1</v>
      </c>
      <c r="M149" s="99">
        <v>637.1</v>
      </c>
      <c r="N149" s="99">
        <v>637.1</v>
      </c>
      <c r="O149" s="245" t="s">
        <v>486</v>
      </c>
      <c r="P149" s="247"/>
    </row>
    <row r="150" spans="1:16" ht="62.25" customHeight="1">
      <c r="A150" s="245" t="s">
        <v>447</v>
      </c>
      <c r="B150" s="5" t="s">
        <v>487</v>
      </c>
      <c r="C150" s="245" t="s">
        <v>135</v>
      </c>
      <c r="D150" s="230">
        <v>798</v>
      </c>
      <c r="E150" s="230">
        <v>1011</v>
      </c>
      <c r="F150" s="230">
        <v>959</v>
      </c>
      <c r="G150" s="230">
        <v>959</v>
      </c>
      <c r="H150" s="230">
        <v>959</v>
      </c>
      <c r="I150" s="245" t="s">
        <v>16</v>
      </c>
      <c r="J150" s="99">
        <v>108337.33</v>
      </c>
      <c r="K150" s="99">
        <v>127874.679</v>
      </c>
      <c r="L150" s="99">
        <v>107272.6</v>
      </c>
      <c r="M150" s="99">
        <v>87258.2</v>
      </c>
      <c r="N150" s="99">
        <v>107272.6</v>
      </c>
      <c r="O150" s="212" t="s">
        <v>488</v>
      </c>
      <c r="P150" s="247"/>
    </row>
    <row r="151" spans="1:16" ht="75.75" customHeight="1">
      <c r="A151" s="245" t="s">
        <v>447</v>
      </c>
      <c r="B151" s="5" t="s">
        <v>489</v>
      </c>
      <c r="C151" s="245" t="s">
        <v>135</v>
      </c>
      <c r="D151" s="230">
        <v>48</v>
      </c>
      <c r="E151" s="230">
        <v>48</v>
      </c>
      <c r="F151" s="230">
        <v>48</v>
      </c>
      <c r="G151" s="230">
        <v>48</v>
      </c>
      <c r="H151" s="230">
        <v>48</v>
      </c>
      <c r="I151" s="245" t="s">
        <v>16</v>
      </c>
      <c r="J151" s="99">
        <v>810</v>
      </c>
      <c r="K151" s="99">
        <v>801.9</v>
      </c>
      <c r="L151" s="99">
        <v>810</v>
      </c>
      <c r="M151" s="99">
        <v>692.8</v>
      </c>
      <c r="N151" s="99">
        <v>810</v>
      </c>
      <c r="O151" s="245" t="s">
        <v>490</v>
      </c>
      <c r="P151" s="247"/>
    </row>
    <row r="152" spans="1:16" ht="76.5" customHeight="1">
      <c r="A152" s="245" t="s">
        <v>447</v>
      </c>
      <c r="B152" s="5" t="s">
        <v>491</v>
      </c>
      <c r="C152" s="245" t="s">
        <v>135</v>
      </c>
      <c r="D152" s="230">
        <v>79</v>
      </c>
      <c r="E152" s="230">
        <v>52</v>
      </c>
      <c r="F152" s="230">
        <v>52</v>
      </c>
      <c r="G152" s="230">
        <v>52</v>
      </c>
      <c r="H152" s="230">
        <v>52</v>
      </c>
      <c r="I152" s="245" t="s">
        <v>16</v>
      </c>
      <c r="J152" s="99">
        <v>1186.5340000000001</v>
      </c>
      <c r="K152" s="99">
        <v>2064.5</v>
      </c>
      <c r="L152" s="99">
        <v>2287.4</v>
      </c>
      <c r="M152" s="99">
        <v>1956.5</v>
      </c>
      <c r="N152" s="99">
        <v>1956.5</v>
      </c>
      <c r="O152" s="245" t="s">
        <v>492</v>
      </c>
      <c r="P152" s="247"/>
    </row>
    <row r="153" spans="1:16" ht="74.25" customHeight="1">
      <c r="A153" s="245" t="s">
        <v>447</v>
      </c>
      <c r="B153" s="48" t="s">
        <v>626</v>
      </c>
      <c r="C153" s="245" t="s">
        <v>135</v>
      </c>
      <c r="D153" s="230">
        <v>22</v>
      </c>
      <c r="E153" s="230">
        <v>26</v>
      </c>
      <c r="F153" s="230">
        <v>26</v>
      </c>
      <c r="G153" s="230">
        <v>26</v>
      </c>
      <c r="H153" s="230">
        <v>26</v>
      </c>
      <c r="I153" s="245" t="s">
        <v>16</v>
      </c>
      <c r="J153" s="99">
        <v>1745.4</v>
      </c>
      <c r="K153" s="99">
        <v>1712.5</v>
      </c>
      <c r="L153" s="99">
        <v>1922</v>
      </c>
      <c r="M153" s="99">
        <v>1644</v>
      </c>
      <c r="N153" s="99">
        <v>1922</v>
      </c>
      <c r="O153" s="245" t="s">
        <v>493</v>
      </c>
      <c r="P153" s="247"/>
    </row>
    <row r="154" spans="1:16" ht="84" customHeight="1">
      <c r="A154" s="245" t="s">
        <v>447</v>
      </c>
      <c r="B154" s="5" t="s">
        <v>494</v>
      </c>
      <c r="C154" s="245" t="s">
        <v>135</v>
      </c>
      <c r="D154" s="230">
        <v>25</v>
      </c>
      <c r="E154" s="230">
        <v>23</v>
      </c>
      <c r="F154" s="230">
        <v>23</v>
      </c>
      <c r="G154" s="230">
        <v>23</v>
      </c>
      <c r="H154" s="230">
        <v>23</v>
      </c>
      <c r="I154" s="245" t="s">
        <v>16</v>
      </c>
      <c r="J154" s="99">
        <v>420</v>
      </c>
      <c r="K154" s="99">
        <v>376.5</v>
      </c>
      <c r="L154" s="99">
        <v>400.5</v>
      </c>
      <c r="M154" s="99">
        <v>342.5</v>
      </c>
      <c r="N154" s="99">
        <v>400.5</v>
      </c>
      <c r="O154" s="245" t="s">
        <v>495</v>
      </c>
      <c r="P154" s="247"/>
    </row>
    <row r="155" spans="1:16" ht="85.5" customHeight="1">
      <c r="A155" s="245" t="s">
        <v>447</v>
      </c>
      <c r="B155" s="5" t="s">
        <v>496</v>
      </c>
      <c r="C155" s="245" t="s">
        <v>135</v>
      </c>
      <c r="D155" s="230">
        <v>21</v>
      </c>
      <c r="E155" s="230">
        <v>20</v>
      </c>
      <c r="F155" s="230">
        <v>22</v>
      </c>
      <c r="G155" s="230">
        <v>22</v>
      </c>
      <c r="H155" s="230">
        <v>22</v>
      </c>
      <c r="I155" s="245" t="s">
        <v>16</v>
      </c>
      <c r="J155" s="99">
        <v>419.5</v>
      </c>
      <c r="K155" s="99">
        <v>356.4</v>
      </c>
      <c r="L155" s="99">
        <v>400</v>
      </c>
      <c r="M155" s="99">
        <v>342.2</v>
      </c>
      <c r="N155" s="99">
        <v>400</v>
      </c>
      <c r="O155" s="245" t="s">
        <v>497</v>
      </c>
      <c r="P155" s="247"/>
    </row>
    <row r="156" spans="1:16" ht="66.75" customHeight="1">
      <c r="A156" s="245" t="s">
        <v>447</v>
      </c>
      <c r="B156" s="5" t="s">
        <v>498</v>
      </c>
      <c r="C156" s="245" t="s">
        <v>135</v>
      </c>
      <c r="D156" s="230">
        <v>0</v>
      </c>
      <c r="E156" s="230">
        <v>4</v>
      </c>
      <c r="F156" s="230">
        <v>5</v>
      </c>
      <c r="G156" s="230">
        <v>5</v>
      </c>
      <c r="H156" s="230">
        <v>5</v>
      </c>
      <c r="I156" s="245" t="s">
        <v>16</v>
      </c>
      <c r="J156" s="99">
        <v>10</v>
      </c>
      <c r="K156" s="99">
        <v>82.4</v>
      </c>
      <c r="L156" s="99">
        <v>100</v>
      </c>
      <c r="M156" s="99">
        <v>100</v>
      </c>
      <c r="N156" s="99">
        <v>100</v>
      </c>
      <c r="O156" s="245" t="s">
        <v>499</v>
      </c>
      <c r="P156" s="247"/>
    </row>
    <row r="157" spans="1:16" ht="54.75" customHeight="1">
      <c r="A157" s="245" t="s">
        <v>447</v>
      </c>
      <c r="B157" s="5" t="s">
        <v>500</v>
      </c>
      <c r="C157" s="245" t="s">
        <v>135</v>
      </c>
      <c r="D157" s="230">
        <v>25</v>
      </c>
      <c r="E157" s="230">
        <v>25</v>
      </c>
      <c r="F157" s="230">
        <v>25</v>
      </c>
      <c r="G157" s="230">
        <v>25</v>
      </c>
      <c r="H157" s="230">
        <v>25</v>
      </c>
      <c r="I157" s="245" t="s">
        <v>16</v>
      </c>
      <c r="J157" s="99">
        <v>1718.5</v>
      </c>
      <c r="K157" s="99">
        <v>1485</v>
      </c>
      <c r="L157" s="99">
        <v>1425.6</v>
      </c>
      <c r="M157" s="99">
        <v>1283</v>
      </c>
      <c r="N157" s="99">
        <v>1425.6</v>
      </c>
      <c r="O157" s="245" t="s">
        <v>501</v>
      </c>
      <c r="P157" s="247"/>
    </row>
    <row r="158" spans="1:16" ht="75.75" customHeight="1">
      <c r="A158" s="245">
        <v>867</v>
      </c>
      <c r="B158" s="5" t="s">
        <v>502</v>
      </c>
      <c r="C158" s="245" t="s">
        <v>135</v>
      </c>
      <c r="D158" s="230">
        <v>1</v>
      </c>
      <c r="E158" s="230">
        <v>2</v>
      </c>
      <c r="F158" s="242">
        <v>2</v>
      </c>
      <c r="G158" s="242">
        <v>2</v>
      </c>
      <c r="H158" s="242">
        <v>2</v>
      </c>
      <c r="I158" s="218">
        <v>2</v>
      </c>
      <c r="J158" s="99">
        <v>25</v>
      </c>
      <c r="K158" s="99"/>
      <c r="L158" s="243">
        <v>0</v>
      </c>
      <c r="M158" s="243">
        <v>0</v>
      </c>
      <c r="N158" s="243">
        <v>0</v>
      </c>
      <c r="O158" s="245"/>
      <c r="P158" s="247"/>
    </row>
    <row r="159" spans="1:16" ht="68.25" customHeight="1">
      <c r="A159" s="245" t="s">
        <v>447</v>
      </c>
      <c r="B159" s="5" t="s">
        <v>503</v>
      </c>
      <c r="C159" s="245" t="s">
        <v>135</v>
      </c>
      <c r="D159" s="230">
        <v>172</v>
      </c>
      <c r="E159" s="230">
        <v>254</v>
      </c>
      <c r="F159" s="230">
        <v>256</v>
      </c>
      <c r="G159" s="230">
        <v>256</v>
      </c>
      <c r="H159" s="230">
        <v>256</v>
      </c>
      <c r="I159" s="245" t="s">
        <v>16</v>
      </c>
      <c r="J159" s="99">
        <v>4694.9576999999999</v>
      </c>
      <c r="K159" s="99">
        <v>2116.9</v>
      </c>
      <c r="L159" s="99">
        <v>2032.2</v>
      </c>
      <c r="M159" s="99">
        <v>1829</v>
      </c>
      <c r="N159" s="99">
        <v>2032.2</v>
      </c>
      <c r="O159" s="245" t="s">
        <v>504</v>
      </c>
      <c r="P159" s="247"/>
    </row>
    <row r="160" spans="1:16" ht="51" customHeight="1">
      <c r="A160" s="245" t="s">
        <v>447</v>
      </c>
      <c r="B160" s="5" t="s">
        <v>505</v>
      </c>
      <c r="C160" s="245" t="s">
        <v>135</v>
      </c>
      <c r="D160" s="230">
        <v>115</v>
      </c>
      <c r="E160" s="230">
        <v>20</v>
      </c>
      <c r="F160" s="230">
        <v>20</v>
      </c>
      <c r="G160" s="230">
        <v>20</v>
      </c>
      <c r="H160" s="230">
        <v>20</v>
      </c>
      <c r="I160" s="245" t="s">
        <v>16</v>
      </c>
      <c r="J160" s="99">
        <v>420</v>
      </c>
      <c r="K160" s="99">
        <v>396.5</v>
      </c>
      <c r="L160" s="99">
        <v>380.6</v>
      </c>
      <c r="M160" s="99">
        <v>342.5</v>
      </c>
      <c r="N160" s="99">
        <v>380.6</v>
      </c>
      <c r="O160" s="245" t="s">
        <v>506</v>
      </c>
      <c r="P160" s="247"/>
    </row>
    <row r="161" spans="1:16" ht="44.25" customHeight="1">
      <c r="A161" s="245" t="s">
        <v>447</v>
      </c>
      <c r="B161" s="5" t="s">
        <v>507</v>
      </c>
      <c r="C161" s="245" t="s">
        <v>135</v>
      </c>
      <c r="D161" s="230">
        <v>514</v>
      </c>
      <c r="E161" s="230">
        <v>514</v>
      </c>
      <c r="F161" s="230">
        <v>514</v>
      </c>
      <c r="G161" s="230">
        <v>514</v>
      </c>
      <c r="H161" s="230">
        <v>514</v>
      </c>
      <c r="I161" s="245" t="s">
        <v>16</v>
      </c>
      <c r="J161" s="99">
        <v>29519.298999999999</v>
      </c>
      <c r="K161" s="99">
        <v>33500</v>
      </c>
      <c r="L161" s="99">
        <v>35724.800000000003</v>
      </c>
      <c r="M161" s="99">
        <v>35124.800000000003</v>
      </c>
      <c r="N161" s="99">
        <v>35724.800000000003</v>
      </c>
      <c r="O161" s="245" t="s">
        <v>508</v>
      </c>
      <c r="P161" s="247"/>
    </row>
    <row r="162" spans="1:16" ht="42" customHeight="1">
      <c r="A162" s="245" t="s">
        <v>447</v>
      </c>
      <c r="B162" s="5" t="s">
        <v>509</v>
      </c>
      <c r="C162" s="245" t="s">
        <v>135</v>
      </c>
      <c r="D162" s="230">
        <v>37</v>
      </c>
      <c r="E162" s="230">
        <v>37</v>
      </c>
      <c r="F162" s="230">
        <v>40</v>
      </c>
      <c r="G162" s="230">
        <v>40</v>
      </c>
      <c r="H162" s="230">
        <v>40</v>
      </c>
      <c r="I162" s="245" t="s">
        <v>16</v>
      </c>
      <c r="J162" s="99">
        <v>3758.8110000000001</v>
      </c>
      <c r="K162" s="99">
        <v>987.9</v>
      </c>
      <c r="L162" s="99">
        <v>941.9</v>
      </c>
      <c r="M162" s="99">
        <v>941.9</v>
      </c>
      <c r="N162" s="99">
        <v>941.9</v>
      </c>
      <c r="O162" s="245" t="s">
        <v>510</v>
      </c>
      <c r="P162" s="247"/>
    </row>
    <row r="163" spans="1:16" ht="49.5" customHeight="1">
      <c r="A163" s="245" t="s">
        <v>447</v>
      </c>
      <c r="B163" s="5" t="s">
        <v>511</v>
      </c>
      <c r="C163" s="245" t="s">
        <v>135</v>
      </c>
      <c r="D163" s="230">
        <v>378</v>
      </c>
      <c r="E163" s="230">
        <v>378</v>
      </c>
      <c r="F163" s="230">
        <v>378</v>
      </c>
      <c r="G163" s="230">
        <v>378</v>
      </c>
      <c r="H163" s="230">
        <v>378</v>
      </c>
      <c r="I163" s="245" t="s">
        <v>16</v>
      </c>
      <c r="J163" s="99">
        <v>7015.2790000000005</v>
      </c>
      <c r="K163" s="99">
        <v>7760.0820000000003</v>
      </c>
      <c r="L163" s="99">
        <v>7795.3</v>
      </c>
      <c r="M163" s="99">
        <v>7795.3</v>
      </c>
      <c r="N163" s="99">
        <v>7795.3</v>
      </c>
      <c r="O163" s="245" t="s">
        <v>512</v>
      </c>
      <c r="P163" s="247"/>
    </row>
    <row r="164" spans="1:16" ht="43.5" customHeight="1">
      <c r="A164" s="245" t="s">
        <v>447</v>
      </c>
      <c r="B164" s="5" t="s">
        <v>513</v>
      </c>
      <c r="C164" s="245" t="s">
        <v>135</v>
      </c>
      <c r="D164" s="230">
        <v>113</v>
      </c>
      <c r="E164" s="230">
        <v>113</v>
      </c>
      <c r="F164" s="230">
        <v>113</v>
      </c>
      <c r="G164" s="230">
        <v>113</v>
      </c>
      <c r="H164" s="230">
        <v>113</v>
      </c>
      <c r="I164" s="245" t="s">
        <v>16</v>
      </c>
      <c r="J164" s="99">
        <v>5103.8879999999999</v>
      </c>
      <c r="K164" s="99">
        <v>4792.7</v>
      </c>
      <c r="L164" s="99">
        <v>4153.3</v>
      </c>
      <c r="M164" s="99">
        <v>4153.3</v>
      </c>
      <c r="N164" s="99">
        <v>4153.3</v>
      </c>
      <c r="O164" s="245" t="s">
        <v>514</v>
      </c>
      <c r="P164" s="247"/>
    </row>
    <row r="165" spans="1:16" ht="43.5" customHeight="1">
      <c r="A165" s="245" t="s">
        <v>447</v>
      </c>
      <c r="B165" s="5" t="s">
        <v>515</v>
      </c>
      <c r="C165" s="245" t="s">
        <v>135</v>
      </c>
      <c r="D165" s="230">
        <v>24</v>
      </c>
      <c r="E165" s="230">
        <v>24</v>
      </c>
      <c r="F165" s="230">
        <v>24</v>
      </c>
      <c r="G165" s="230">
        <v>24</v>
      </c>
      <c r="H165" s="230">
        <v>24</v>
      </c>
      <c r="I165" s="245" t="s">
        <v>16</v>
      </c>
      <c r="J165" s="99">
        <v>5422.5290000000005</v>
      </c>
      <c r="K165" s="99">
        <v>15322</v>
      </c>
      <c r="L165" s="99">
        <v>14397.6</v>
      </c>
      <c r="M165" s="99">
        <v>14397.6</v>
      </c>
      <c r="N165" s="99">
        <v>14397.6</v>
      </c>
      <c r="O165" s="245" t="s">
        <v>516</v>
      </c>
      <c r="P165" s="247"/>
    </row>
    <row r="166" spans="1:16" ht="40.5" customHeight="1">
      <c r="A166" s="245" t="s">
        <v>447</v>
      </c>
      <c r="B166" s="5" t="s">
        <v>517</v>
      </c>
      <c r="C166" s="245" t="s">
        <v>135</v>
      </c>
      <c r="D166" s="230">
        <v>715</v>
      </c>
      <c r="E166" s="230">
        <v>715</v>
      </c>
      <c r="F166" s="230">
        <v>715</v>
      </c>
      <c r="G166" s="230">
        <v>715</v>
      </c>
      <c r="H166" s="230">
        <v>715</v>
      </c>
      <c r="I166" s="245" t="s">
        <v>16</v>
      </c>
      <c r="J166" s="99">
        <v>18713.495299999999</v>
      </c>
      <c r="K166" s="99">
        <v>23142.6</v>
      </c>
      <c r="L166" s="99">
        <v>24623</v>
      </c>
      <c r="M166" s="99">
        <v>24623</v>
      </c>
      <c r="N166" s="99">
        <v>24623</v>
      </c>
      <c r="O166" s="245" t="s">
        <v>518</v>
      </c>
      <c r="P166" s="247"/>
    </row>
    <row r="167" spans="1:16" ht="42" customHeight="1">
      <c r="A167" s="245" t="s">
        <v>447</v>
      </c>
      <c r="B167" s="5" t="s">
        <v>519</v>
      </c>
      <c r="C167" s="245" t="s">
        <v>135</v>
      </c>
      <c r="D167" s="230">
        <v>259</v>
      </c>
      <c r="E167" s="230">
        <v>259</v>
      </c>
      <c r="F167" s="230">
        <v>259</v>
      </c>
      <c r="G167" s="230">
        <v>259</v>
      </c>
      <c r="H167" s="230">
        <v>259</v>
      </c>
      <c r="I167" s="245" t="s">
        <v>16</v>
      </c>
      <c r="J167" s="99">
        <v>10507.254000000001</v>
      </c>
      <c r="K167" s="99">
        <v>13823.8</v>
      </c>
      <c r="L167" s="99">
        <v>14533.2</v>
      </c>
      <c r="M167" s="99">
        <v>14420.9</v>
      </c>
      <c r="N167" s="99">
        <v>14704.6</v>
      </c>
      <c r="O167" s="245" t="s">
        <v>520</v>
      </c>
      <c r="P167" s="247"/>
    </row>
    <row r="168" spans="1:16" ht="38.25" customHeight="1">
      <c r="A168" s="245" t="s">
        <v>447</v>
      </c>
      <c r="B168" s="5" t="s">
        <v>521</v>
      </c>
      <c r="C168" s="245" t="s">
        <v>135</v>
      </c>
      <c r="D168" s="230">
        <v>358</v>
      </c>
      <c r="E168" s="230">
        <v>358</v>
      </c>
      <c r="F168" s="230">
        <v>358</v>
      </c>
      <c r="G168" s="230">
        <v>358</v>
      </c>
      <c r="H168" s="230">
        <v>358</v>
      </c>
      <c r="I168" s="245" t="s">
        <v>16</v>
      </c>
      <c r="J168" s="99">
        <v>10785.543</v>
      </c>
      <c r="K168" s="99">
        <v>12822.7</v>
      </c>
      <c r="L168" s="99">
        <v>12292.6</v>
      </c>
      <c r="M168" s="99">
        <v>12292.6</v>
      </c>
      <c r="N168" s="99">
        <v>12343</v>
      </c>
      <c r="O168" s="245" t="s">
        <v>522</v>
      </c>
      <c r="P168" s="247"/>
    </row>
    <row r="169" spans="1:16" ht="51.75" customHeight="1">
      <c r="A169" s="245" t="s">
        <v>447</v>
      </c>
      <c r="B169" s="5" t="s">
        <v>523</v>
      </c>
      <c r="C169" s="245" t="s">
        <v>135</v>
      </c>
      <c r="D169" s="230">
        <v>89</v>
      </c>
      <c r="E169" s="230">
        <v>105</v>
      </c>
      <c r="F169" s="230">
        <v>105</v>
      </c>
      <c r="G169" s="230">
        <v>105</v>
      </c>
      <c r="H169" s="230">
        <v>105</v>
      </c>
      <c r="I169" s="245" t="s">
        <v>16</v>
      </c>
      <c r="J169" s="99">
        <v>5800</v>
      </c>
      <c r="K169" s="99">
        <v>7180</v>
      </c>
      <c r="L169" s="99">
        <v>12037.6</v>
      </c>
      <c r="M169" s="99">
        <v>12037.6</v>
      </c>
      <c r="N169" s="99">
        <v>12037.6</v>
      </c>
      <c r="O169" s="212" t="s">
        <v>524</v>
      </c>
      <c r="P169" s="247"/>
    </row>
    <row r="170" spans="1:16" ht="19.5" customHeight="1">
      <c r="A170" s="391" t="s">
        <v>366</v>
      </c>
      <c r="B170" s="392"/>
      <c r="C170" s="392"/>
      <c r="D170" s="392"/>
      <c r="E170" s="392"/>
      <c r="F170" s="392"/>
      <c r="G170" s="392"/>
      <c r="H170" s="392"/>
      <c r="I170" s="392"/>
      <c r="J170" s="392"/>
      <c r="K170" s="392"/>
      <c r="L170" s="392"/>
      <c r="M170" s="392"/>
      <c r="N170" s="392"/>
      <c r="O170" s="392"/>
      <c r="P170" s="393"/>
    </row>
    <row r="171" spans="1:16" ht="66" customHeight="1">
      <c r="A171" s="20" t="s">
        <v>273</v>
      </c>
      <c r="B171" s="48" t="s">
        <v>274</v>
      </c>
      <c r="C171" s="47" t="s">
        <v>275</v>
      </c>
      <c r="D171" s="20" t="s">
        <v>276</v>
      </c>
      <c r="E171" s="20" t="s">
        <v>276</v>
      </c>
      <c r="F171" s="20" t="s">
        <v>276</v>
      </c>
      <c r="G171" s="20" t="s">
        <v>276</v>
      </c>
      <c r="H171" s="20" t="s">
        <v>276</v>
      </c>
      <c r="I171" s="20" t="s">
        <v>16</v>
      </c>
      <c r="J171" s="20" t="s">
        <v>277</v>
      </c>
      <c r="K171" s="20" t="s">
        <v>278</v>
      </c>
      <c r="L171" s="112" t="s">
        <v>279</v>
      </c>
      <c r="M171" s="112" t="s">
        <v>280</v>
      </c>
      <c r="N171" s="112">
        <v>1004.2</v>
      </c>
      <c r="O171" s="20" t="s">
        <v>281</v>
      </c>
      <c r="P171" s="113"/>
    </row>
    <row r="172" spans="1:16" ht="38.25" customHeight="1">
      <c r="A172" s="20" t="s">
        <v>273</v>
      </c>
      <c r="B172" s="48" t="s">
        <v>282</v>
      </c>
      <c r="C172" s="47" t="s">
        <v>283</v>
      </c>
      <c r="D172" s="20" t="s">
        <v>284</v>
      </c>
      <c r="E172" s="20" t="s">
        <v>284</v>
      </c>
      <c r="F172" s="20" t="s">
        <v>284</v>
      </c>
      <c r="G172" s="20" t="s">
        <v>284</v>
      </c>
      <c r="H172" s="20" t="s">
        <v>284</v>
      </c>
      <c r="I172" s="20" t="s">
        <v>16</v>
      </c>
      <c r="J172" s="20" t="s">
        <v>285</v>
      </c>
      <c r="K172" s="20" t="s">
        <v>286</v>
      </c>
      <c r="L172" s="112">
        <v>5065.8999999999996</v>
      </c>
      <c r="M172" s="112" t="s">
        <v>287</v>
      </c>
      <c r="N172" s="112" t="s">
        <v>288</v>
      </c>
      <c r="O172" s="20" t="s">
        <v>289</v>
      </c>
      <c r="P172" s="113"/>
    </row>
    <row r="173" spans="1:16" ht="58.5" customHeight="1">
      <c r="A173" s="20" t="s">
        <v>273</v>
      </c>
      <c r="B173" s="48" t="s">
        <v>290</v>
      </c>
      <c r="C173" s="47" t="s">
        <v>283</v>
      </c>
      <c r="D173" s="20" t="s">
        <v>291</v>
      </c>
      <c r="E173" s="20" t="s">
        <v>291</v>
      </c>
      <c r="F173" s="20" t="s">
        <v>291</v>
      </c>
      <c r="G173" s="20" t="s">
        <v>291</v>
      </c>
      <c r="H173" s="20" t="s">
        <v>291</v>
      </c>
      <c r="I173" s="20" t="s">
        <v>16</v>
      </c>
      <c r="J173" s="20" t="s">
        <v>292</v>
      </c>
      <c r="K173" s="20" t="s">
        <v>293</v>
      </c>
      <c r="L173" s="112" t="s">
        <v>294</v>
      </c>
      <c r="M173" s="112" t="s">
        <v>295</v>
      </c>
      <c r="N173" s="112" t="s">
        <v>296</v>
      </c>
      <c r="O173" s="20" t="s">
        <v>297</v>
      </c>
      <c r="P173" s="113"/>
    </row>
    <row r="174" spans="1:16" ht="51.75" customHeight="1">
      <c r="A174" s="20" t="s">
        <v>273</v>
      </c>
      <c r="B174" s="48" t="s">
        <v>298</v>
      </c>
      <c r="C174" s="47" t="s">
        <v>283</v>
      </c>
      <c r="D174" s="20" t="s">
        <v>299</v>
      </c>
      <c r="E174" s="20" t="s">
        <v>299</v>
      </c>
      <c r="F174" s="20" t="s">
        <v>299</v>
      </c>
      <c r="G174" s="20" t="s">
        <v>299</v>
      </c>
      <c r="H174" s="20" t="s">
        <v>299</v>
      </c>
      <c r="I174" s="20" t="s">
        <v>16</v>
      </c>
      <c r="J174" s="20" t="s">
        <v>300</v>
      </c>
      <c r="K174" s="20" t="s">
        <v>301</v>
      </c>
      <c r="L174" s="112" t="s">
        <v>302</v>
      </c>
      <c r="M174" s="112" t="s">
        <v>303</v>
      </c>
      <c r="N174" s="112" t="s">
        <v>304</v>
      </c>
      <c r="O174" s="20" t="s">
        <v>305</v>
      </c>
      <c r="P174" s="113"/>
    </row>
    <row r="175" spans="1:16" ht="84" customHeight="1">
      <c r="A175" s="20" t="s">
        <v>273</v>
      </c>
      <c r="B175" s="48" t="s">
        <v>306</v>
      </c>
      <c r="C175" s="47" t="s">
        <v>283</v>
      </c>
      <c r="D175" s="20" t="s">
        <v>307</v>
      </c>
      <c r="E175" s="20" t="s">
        <v>307</v>
      </c>
      <c r="F175" s="20" t="s">
        <v>307</v>
      </c>
      <c r="G175" s="20" t="s">
        <v>307</v>
      </c>
      <c r="H175" s="20" t="s">
        <v>307</v>
      </c>
      <c r="I175" s="20" t="s">
        <v>16</v>
      </c>
      <c r="J175" s="20" t="s">
        <v>308</v>
      </c>
      <c r="K175" s="20" t="s">
        <v>309</v>
      </c>
      <c r="L175" s="112" t="s">
        <v>310</v>
      </c>
      <c r="M175" s="112" t="s">
        <v>311</v>
      </c>
      <c r="N175" s="112" t="s">
        <v>312</v>
      </c>
      <c r="O175" s="20" t="s">
        <v>313</v>
      </c>
      <c r="P175" s="113"/>
    </row>
    <row r="176" spans="1:16" ht="38.25" customHeight="1">
      <c r="A176" s="20" t="s">
        <v>273</v>
      </c>
      <c r="B176" s="48" t="s">
        <v>314</v>
      </c>
      <c r="C176" s="47" t="s">
        <v>283</v>
      </c>
      <c r="D176" s="20" t="s">
        <v>315</v>
      </c>
      <c r="E176" s="20" t="s">
        <v>315</v>
      </c>
      <c r="F176" s="20" t="s">
        <v>315</v>
      </c>
      <c r="G176" s="20" t="s">
        <v>315</v>
      </c>
      <c r="H176" s="20" t="s">
        <v>315</v>
      </c>
      <c r="I176" s="20" t="s">
        <v>16</v>
      </c>
      <c r="J176" s="20" t="s">
        <v>316</v>
      </c>
      <c r="K176" s="20" t="s">
        <v>317</v>
      </c>
      <c r="L176" s="112" t="s">
        <v>315</v>
      </c>
      <c r="M176" s="112" t="s">
        <v>318</v>
      </c>
      <c r="N176" s="112" t="s">
        <v>318</v>
      </c>
      <c r="O176" s="20" t="s">
        <v>319</v>
      </c>
      <c r="P176" s="113"/>
    </row>
    <row r="177" spans="1:16" ht="63.75" hidden="1" customHeight="1">
      <c r="A177" s="20" t="s">
        <v>273</v>
      </c>
      <c r="B177" s="48" t="s">
        <v>320</v>
      </c>
      <c r="C177" s="47" t="s">
        <v>33</v>
      </c>
      <c r="D177" s="20" t="s">
        <v>321</v>
      </c>
      <c r="E177" s="20" t="s">
        <v>321</v>
      </c>
      <c r="F177" s="20" t="s">
        <v>321</v>
      </c>
      <c r="G177" s="20" t="s">
        <v>321</v>
      </c>
      <c r="H177" s="20" t="s">
        <v>321</v>
      </c>
      <c r="I177" s="20" t="s">
        <v>15</v>
      </c>
      <c r="J177" s="20" t="s">
        <v>322</v>
      </c>
      <c r="K177" s="20" t="s">
        <v>323</v>
      </c>
      <c r="L177" s="112" t="s">
        <v>324</v>
      </c>
      <c r="M177" s="112" t="s">
        <v>325</v>
      </c>
      <c r="N177" s="112" t="s">
        <v>326</v>
      </c>
      <c r="O177" s="20" t="s">
        <v>327</v>
      </c>
      <c r="P177" s="113"/>
    </row>
    <row r="178" spans="1:16" ht="86.25" hidden="1" customHeight="1">
      <c r="A178" s="20" t="s">
        <v>273</v>
      </c>
      <c r="B178" s="48" t="s">
        <v>328</v>
      </c>
      <c r="C178" s="47" t="s">
        <v>33</v>
      </c>
      <c r="D178" s="20" t="s">
        <v>329</v>
      </c>
      <c r="E178" s="20" t="s">
        <v>329</v>
      </c>
      <c r="F178" s="20" t="s">
        <v>329</v>
      </c>
      <c r="G178" s="20" t="s">
        <v>329</v>
      </c>
      <c r="H178" s="20" t="s">
        <v>329</v>
      </c>
      <c r="I178" s="20" t="s">
        <v>15</v>
      </c>
      <c r="J178" s="20" t="s">
        <v>330</v>
      </c>
      <c r="K178" s="20" t="s">
        <v>331</v>
      </c>
      <c r="L178" s="112" t="s">
        <v>332</v>
      </c>
      <c r="M178" s="112">
        <v>828.1</v>
      </c>
      <c r="N178" s="112" t="s">
        <v>333</v>
      </c>
      <c r="O178" s="20" t="s">
        <v>334</v>
      </c>
      <c r="P178" s="113"/>
    </row>
    <row r="179" spans="1:16" ht="78" hidden="1" customHeight="1">
      <c r="A179" s="20" t="s">
        <v>273</v>
      </c>
      <c r="B179" s="48" t="s">
        <v>335</v>
      </c>
      <c r="C179" s="218" t="s">
        <v>611</v>
      </c>
      <c r="D179" s="20" t="s">
        <v>26</v>
      </c>
      <c r="E179" s="20" t="s">
        <v>22</v>
      </c>
      <c r="F179" s="20" t="s">
        <v>22</v>
      </c>
      <c r="G179" s="20" t="s">
        <v>22</v>
      </c>
      <c r="H179" s="20" t="s">
        <v>22</v>
      </c>
      <c r="I179" s="20" t="s">
        <v>15</v>
      </c>
      <c r="J179" s="20" t="s">
        <v>337</v>
      </c>
      <c r="K179" s="20" t="s">
        <v>338</v>
      </c>
      <c r="L179" s="112" t="s">
        <v>339</v>
      </c>
      <c r="M179" s="112" t="s">
        <v>340</v>
      </c>
      <c r="N179" s="112" t="s">
        <v>341</v>
      </c>
      <c r="O179" s="20" t="s">
        <v>342</v>
      </c>
      <c r="P179" s="113"/>
    </row>
    <row r="180" spans="1:16" ht="40.5" hidden="1" customHeight="1">
      <c r="A180" s="20" t="s">
        <v>273</v>
      </c>
      <c r="B180" s="48" t="s">
        <v>343</v>
      </c>
      <c r="C180" s="47" t="s">
        <v>33</v>
      </c>
      <c r="D180" s="20" t="s">
        <v>344</v>
      </c>
      <c r="E180" s="20" t="s">
        <v>344</v>
      </c>
      <c r="F180" s="20" t="s">
        <v>344</v>
      </c>
      <c r="G180" s="20" t="s">
        <v>344</v>
      </c>
      <c r="H180" s="20" t="s">
        <v>344</v>
      </c>
      <c r="I180" s="20" t="s">
        <v>15</v>
      </c>
      <c r="J180" s="20" t="s">
        <v>345</v>
      </c>
      <c r="K180" s="20" t="s">
        <v>346</v>
      </c>
      <c r="L180" s="112" t="s">
        <v>347</v>
      </c>
      <c r="M180" s="112" t="s">
        <v>348</v>
      </c>
      <c r="N180" s="112" t="s">
        <v>349</v>
      </c>
      <c r="O180" s="20" t="s">
        <v>350</v>
      </c>
      <c r="P180" s="113"/>
    </row>
    <row r="181" spans="1:16" ht="35.25" hidden="1" customHeight="1">
      <c r="A181" s="20" t="s">
        <v>273</v>
      </c>
      <c r="B181" s="48" t="s">
        <v>351</v>
      </c>
      <c r="C181" s="47" t="s">
        <v>283</v>
      </c>
      <c r="D181" s="20" t="s">
        <v>352</v>
      </c>
      <c r="E181" s="20" t="s">
        <v>352</v>
      </c>
      <c r="F181" s="20" t="s">
        <v>352</v>
      </c>
      <c r="G181" s="20" t="s">
        <v>352</v>
      </c>
      <c r="H181" s="20" t="s">
        <v>352</v>
      </c>
      <c r="I181" s="20" t="s">
        <v>15</v>
      </c>
      <c r="J181" s="20" t="s">
        <v>353</v>
      </c>
      <c r="K181" s="20" t="s">
        <v>354</v>
      </c>
      <c r="L181" s="112" t="s">
        <v>355</v>
      </c>
      <c r="M181" s="112" t="s">
        <v>356</v>
      </c>
      <c r="N181" s="112" t="s">
        <v>357</v>
      </c>
      <c r="O181" s="20" t="s">
        <v>358</v>
      </c>
      <c r="P181" s="113"/>
    </row>
    <row r="182" spans="1:16" ht="33.75" hidden="1" customHeight="1">
      <c r="A182" s="20" t="s">
        <v>273</v>
      </c>
      <c r="B182" s="48" t="s">
        <v>359</v>
      </c>
      <c r="C182" s="47" t="s">
        <v>360</v>
      </c>
      <c r="D182" s="20" t="s">
        <v>15</v>
      </c>
      <c r="E182" s="20" t="s">
        <v>15</v>
      </c>
      <c r="F182" s="20" t="s">
        <v>15</v>
      </c>
      <c r="G182" s="20" t="s">
        <v>15</v>
      </c>
      <c r="H182" s="20" t="s">
        <v>15</v>
      </c>
      <c r="I182" s="20" t="s">
        <v>15</v>
      </c>
      <c r="J182" s="20" t="s">
        <v>361</v>
      </c>
      <c r="K182" s="20" t="s">
        <v>362</v>
      </c>
      <c r="L182" s="112" t="s">
        <v>363</v>
      </c>
      <c r="M182" s="112" t="s">
        <v>364</v>
      </c>
      <c r="N182" s="112" t="s">
        <v>363</v>
      </c>
      <c r="O182" s="20" t="s">
        <v>365</v>
      </c>
      <c r="P182" s="113"/>
    </row>
    <row r="183" spans="1:16">
      <c r="A183" s="364" t="s">
        <v>272</v>
      </c>
      <c r="B183" s="364"/>
      <c r="C183" s="364"/>
      <c r="D183" s="364"/>
      <c r="E183" s="364"/>
      <c r="F183" s="364"/>
      <c r="G183" s="364"/>
      <c r="H183" s="364"/>
      <c r="I183" s="364"/>
      <c r="J183" s="364"/>
      <c r="K183" s="364"/>
      <c r="L183" s="364"/>
      <c r="M183" s="364"/>
      <c r="N183" s="364"/>
      <c r="O183" s="364"/>
      <c r="P183" s="364"/>
    </row>
    <row r="184" spans="1:16" ht="69.75" hidden="1" customHeight="1">
      <c r="A184" s="101" t="s">
        <v>251</v>
      </c>
      <c r="B184" s="15" t="s">
        <v>252</v>
      </c>
      <c r="C184" s="12" t="s">
        <v>253</v>
      </c>
      <c r="D184" s="102" t="s">
        <v>254</v>
      </c>
      <c r="E184" s="103"/>
      <c r="F184" s="103"/>
      <c r="G184" s="103"/>
      <c r="H184" s="103"/>
      <c r="I184" s="103" t="s">
        <v>15</v>
      </c>
      <c r="J184" s="104">
        <v>29358.217000000001</v>
      </c>
      <c r="K184" s="105"/>
      <c r="L184" s="105"/>
      <c r="M184" s="105"/>
      <c r="N184" s="105"/>
      <c r="O184" s="105" t="s">
        <v>255</v>
      </c>
      <c r="P184" s="106"/>
    </row>
    <row r="185" spans="1:16" ht="109.5" customHeight="1">
      <c r="A185" s="101" t="s">
        <v>251</v>
      </c>
      <c r="B185" s="13" t="s">
        <v>256</v>
      </c>
      <c r="C185" s="12" t="s">
        <v>257</v>
      </c>
      <c r="D185" s="102" t="s">
        <v>258</v>
      </c>
      <c r="E185" s="94"/>
      <c r="F185" s="94"/>
      <c r="G185" s="94"/>
      <c r="H185" s="94"/>
      <c r="I185" s="94">
        <v>2</v>
      </c>
      <c r="J185" s="104">
        <v>108265.86</v>
      </c>
      <c r="K185" s="105"/>
      <c r="L185" s="105"/>
      <c r="M185" s="105"/>
      <c r="N185" s="105"/>
      <c r="O185" s="105" t="s">
        <v>259</v>
      </c>
      <c r="P185" s="75"/>
    </row>
    <row r="186" spans="1:16" ht="38.25">
      <c r="A186" s="101" t="s">
        <v>251</v>
      </c>
      <c r="B186" s="13" t="s">
        <v>260</v>
      </c>
      <c r="C186" s="12" t="s">
        <v>261</v>
      </c>
      <c r="D186" s="102" t="s">
        <v>262</v>
      </c>
      <c r="E186" s="94"/>
      <c r="F186" s="94"/>
      <c r="G186" s="94"/>
      <c r="H186" s="94"/>
      <c r="I186" s="94">
        <v>2</v>
      </c>
      <c r="J186" s="104">
        <v>301685.09000000003</v>
      </c>
      <c r="K186" s="105"/>
      <c r="L186" s="105"/>
      <c r="M186" s="105"/>
      <c r="N186" s="105"/>
      <c r="O186" s="105" t="s">
        <v>263</v>
      </c>
      <c r="P186" s="75"/>
    </row>
    <row r="187" spans="1:16" ht="25.5" hidden="1">
      <c r="A187" s="101" t="s">
        <v>251</v>
      </c>
      <c r="B187" s="13" t="s">
        <v>264</v>
      </c>
      <c r="C187" s="12" t="s">
        <v>253</v>
      </c>
      <c r="D187" s="102" t="s">
        <v>265</v>
      </c>
      <c r="E187" s="94"/>
      <c r="F187" s="94"/>
      <c r="G187" s="94"/>
      <c r="H187" s="94"/>
      <c r="I187" s="94">
        <v>1</v>
      </c>
      <c r="J187" s="104">
        <v>25472.101999999999</v>
      </c>
      <c r="K187" s="105"/>
      <c r="L187" s="105"/>
      <c r="M187" s="105"/>
      <c r="N187" s="105"/>
      <c r="O187" s="105" t="s">
        <v>266</v>
      </c>
      <c r="P187" s="75"/>
    </row>
    <row r="188" spans="1:16" ht="71.25" hidden="1" customHeight="1">
      <c r="A188" s="101" t="s">
        <v>251</v>
      </c>
      <c r="B188" s="110" t="s">
        <v>267</v>
      </c>
      <c r="C188" s="271" t="s">
        <v>268</v>
      </c>
      <c r="D188" s="75"/>
      <c r="E188" s="94">
        <v>1</v>
      </c>
      <c r="F188" s="94">
        <v>1</v>
      </c>
      <c r="G188" s="94">
        <v>1</v>
      </c>
      <c r="H188" s="94">
        <v>1</v>
      </c>
      <c r="I188" s="94">
        <v>1</v>
      </c>
      <c r="J188" s="108"/>
      <c r="K188" s="105">
        <v>4721.43</v>
      </c>
      <c r="L188" s="105">
        <v>4721.43</v>
      </c>
      <c r="M188" s="105">
        <v>4721.43</v>
      </c>
      <c r="N188" s="105">
        <v>4721.43</v>
      </c>
      <c r="O188" s="109">
        <v>1760120</v>
      </c>
      <c r="P188" s="75"/>
    </row>
    <row r="189" spans="1:16" ht="76.5" hidden="1">
      <c r="A189" s="101" t="s">
        <v>251</v>
      </c>
      <c r="B189" s="110" t="s">
        <v>269</v>
      </c>
      <c r="C189" s="272" t="s">
        <v>268</v>
      </c>
      <c r="D189" s="75"/>
      <c r="E189" s="94">
        <v>1</v>
      </c>
      <c r="F189" s="94">
        <v>1</v>
      </c>
      <c r="G189" s="94">
        <v>1</v>
      </c>
      <c r="H189" s="94">
        <v>1</v>
      </c>
      <c r="I189" s="94">
        <v>1</v>
      </c>
      <c r="J189" s="108"/>
      <c r="K189" s="105">
        <v>167923.87</v>
      </c>
      <c r="L189" s="105">
        <v>167923.87</v>
      </c>
      <c r="M189" s="105">
        <v>167923.87</v>
      </c>
      <c r="N189" s="105">
        <v>167923.87</v>
      </c>
      <c r="O189" s="109">
        <v>1760121</v>
      </c>
      <c r="P189" s="75"/>
    </row>
    <row r="190" spans="1:16" ht="57.75" hidden="1" customHeight="1">
      <c r="A190" s="101" t="s">
        <v>251</v>
      </c>
      <c r="B190" s="110" t="s">
        <v>612</v>
      </c>
      <c r="C190" s="272" t="s">
        <v>268</v>
      </c>
      <c r="D190" s="75"/>
      <c r="E190" s="94">
        <v>1</v>
      </c>
      <c r="F190" s="94">
        <v>1</v>
      </c>
      <c r="G190" s="94">
        <v>1</v>
      </c>
      <c r="H190" s="94">
        <v>1</v>
      </c>
      <c r="I190" s="94">
        <v>1</v>
      </c>
      <c r="J190" s="108"/>
      <c r="K190" s="105">
        <v>34156.5</v>
      </c>
      <c r="L190" s="105">
        <v>34156.5</v>
      </c>
      <c r="M190" s="105">
        <v>34156.5</v>
      </c>
      <c r="N190" s="105">
        <v>34156.5</v>
      </c>
      <c r="O190" s="109">
        <v>1760122</v>
      </c>
      <c r="P190" s="75"/>
    </row>
    <row r="191" spans="1:16" ht="77.25" hidden="1" customHeight="1">
      <c r="A191" s="101" t="s">
        <v>251</v>
      </c>
      <c r="B191" s="111" t="s">
        <v>613</v>
      </c>
      <c r="C191" s="271" t="s">
        <v>268</v>
      </c>
      <c r="D191" s="75"/>
      <c r="E191" s="94">
        <v>1</v>
      </c>
      <c r="F191" s="94">
        <v>1</v>
      </c>
      <c r="G191" s="94">
        <v>1</v>
      </c>
      <c r="H191" s="94">
        <v>1</v>
      </c>
      <c r="I191" s="94">
        <v>1</v>
      </c>
      <c r="J191" s="108"/>
      <c r="K191" s="105">
        <v>12131.2</v>
      </c>
      <c r="L191" s="105">
        <v>12131.2</v>
      </c>
      <c r="M191" s="105">
        <v>12131.2</v>
      </c>
      <c r="N191" s="105">
        <v>12131.2</v>
      </c>
      <c r="O191" s="109">
        <v>1760123</v>
      </c>
      <c r="P191" s="75"/>
    </row>
    <row r="192" spans="1:16" ht="12.75" customHeight="1">
      <c r="A192" s="364" t="s">
        <v>239</v>
      </c>
      <c r="B192" s="364"/>
      <c r="C192" s="364"/>
      <c r="D192" s="364"/>
      <c r="E192" s="364"/>
      <c r="F192" s="364"/>
      <c r="G192" s="364"/>
      <c r="H192" s="364"/>
      <c r="I192" s="364"/>
      <c r="J192" s="392"/>
      <c r="K192" s="392"/>
      <c r="L192" s="392"/>
      <c r="M192" s="392"/>
      <c r="N192" s="392"/>
      <c r="O192" s="392"/>
      <c r="P192" s="393"/>
    </row>
    <row r="193" spans="1:16" ht="56.25" hidden="1" customHeight="1">
      <c r="A193" s="283" t="s">
        <v>240</v>
      </c>
      <c r="B193" s="284" t="s">
        <v>241</v>
      </c>
      <c r="C193" s="283" t="s">
        <v>242</v>
      </c>
      <c r="D193" s="285">
        <v>1573</v>
      </c>
      <c r="E193" s="285">
        <v>1573</v>
      </c>
      <c r="F193" s="285">
        <v>1573</v>
      </c>
      <c r="G193" s="285">
        <v>1573</v>
      </c>
      <c r="H193" s="285">
        <v>1573</v>
      </c>
      <c r="I193" s="283" t="s">
        <v>15</v>
      </c>
      <c r="J193" s="257">
        <v>3992.7905000000001</v>
      </c>
      <c r="K193" s="257">
        <v>4186.8</v>
      </c>
      <c r="L193" s="257">
        <v>3935.6</v>
      </c>
      <c r="M193" s="257">
        <v>3542</v>
      </c>
      <c r="N193" s="257">
        <v>3896.2</v>
      </c>
      <c r="O193" s="3" t="s">
        <v>243</v>
      </c>
      <c r="P193" s="258" t="s">
        <v>0</v>
      </c>
    </row>
    <row r="194" spans="1:16" ht="20.25" hidden="1" customHeight="1">
      <c r="A194" s="3" t="s">
        <v>240</v>
      </c>
      <c r="B194" s="255" t="s">
        <v>244</v>
      </c>
      <c r="C194" s="3" t="s">
        <v>245</v>
      </c>
      <c r="D194" s="256">
        <v>50</v>
      </c>
      <c r="E194" s="256">
        <v>50</v>
      </c>
      <c r="F194" s="256">
        <v>50</v>
      </c>
      <c r="G194" s="256">
        <v>50</v>
      </c>
      <c r="H194" s="256">
        <v>50</v>
      </c>
      <c r="I194" s="3" t="s">
        <v>15</v>
      </c>
      <c r="J194" s="257">
        <v>8333.7954000000009</v>
      </c>
      <c r="K194" s="257">
        <v>7983</v>
      </c>
      <c r="L194" s="257">
        <v>7504</v>
      </c>
      <c r="M194" s="257">
        <v>6753.6</v>
      </c>
      <c r="N194" s="257">
        <v>7429</v>
      </c>
      <c r="O194" s="3" t="s">
        <v>246</v>
      </c>
      <c r="P194" s="258" t="s">
        <v>0</v>
      </c>
    </row>
    <row r="195" spans="1:16" ht="32.25" customHeight="1">
      <c r="A195" s="259" t="s">
        <v>240</v>
      </c>
      <c r="B195" s="274" t="s">
        <v>247</v>
      </c>
      <c r="C195" s="275" t="s">
        <v>614</v>
      </c>
      <c r="D195" s="276">
        <v>16000</v>
      </c>
      <c r="E195" s="276">
        <v>16000</v>
      </c>
      <c r="F195" s="277">
        <v>16000</v>
      </c>
      <c r="G195" s="277">
        <v>16000</v>
      </c>
      <c r="H195" s="277">
        <v>16000</v>
      </c>
      <c r="I195" s="278" t="s">
        <v>16</v>
      </c>
      <c r="J195" s="279">
        <v>4524.9703</v>
      </c>
      <c r="K195" s="279">
        <v>4638.5</v>
      </c>
      <c r="L195" s="279">
        <v>4360.2</v>
      </c>
      <c r="M195" s="279">
        <v>3924.2</v>
      </c>
      <c r="N195" s="279">
        <v>4316.6000000000004</v>
      </c>
      <c r="O195" s="278" t="s">
        <v>250</v>
      </c>
      <c r="P195" s="260" t="s">
        <v>0</v>
      </c>
    </row>
    <row r="196" spans="1:16">
      <c r="A196" s="364" t="s">
        <v>397</v>
      </c>
      <c r="B196" s="364"/>
      <c r="C196" s="364"/>
      <c r="D196" s="364"/>
      <c r="E196" s="364"/>
      <c r="F196" s="364"/>
      <c r="G196" s="364"/>
      <c r="H196" s="364"/>
      <c r="I196" s="364"/>
      <c r="J196" s="364"/>
      <c r="K196" s="364"/>
      <c r="L196" s="364"/>
      <c r="M196" s="364"/>
      <c r="N196" s="364"/>
      <c r="O196" s="364"/>
      <c r="P196" s="364"/>
    </row>
    <row r="197" spans="1:16" ht="76.5">
      <c r="A197" s="253" t="s">
        <v>398</v>
      </c>
      <c r="B197" s="251" t="s">
        <v>624</v>
      </c>
      <c r="C197" s="238" t="s">
        <v>615</v>
      </c>
      <c r="D197" s="253" t="s">
        <v>401</v>
      </c>
      <c r="E197" s="253" t="s">
        <v>402</v>
      </c>
      <c r="F197" s="253" t="s">
        <v>402</v>
      </c>
      <c r="G197" s="253" t="s">
        <v>402</v>
      </c>
      <c r="H197" s="253" t="s">
        <v>402</v>
      </c>
      <c r="I197" s="253" t="s">
        <v>16</v>
      </c>
      <c r="J197" s="253" t="s">
        <v>403</v>
      </c>
      <c r="K197" s="253" t="s">
        <v>404</v>
      </c>
      <c r="L197" s="253" t="s">
        <v>405</v>
      </c>
      <c r="M197" s="253" t="s">
        <v>405</v>
      </c>
      <c r="N197" s="253" t="s">
        <v>405</v>
      </c>
      <c r="O197" s="253" t="s">
        <v>406</v>
      </c>
      <c r="P197" s="254"/>
    </row>
    <row r="198" spans="1:16" ht="29.25" customHeight="1">
      <c r="A198" s="253" t="s">
        <v>398</v>
      </c>
      <c r="B198" s="251" t="s">
        <v>407</v>
      </c>
      <c r="C198" s="238" t="s">
        <v>615</v>
      </c>
      <c r="D198" s="75">
        <v>1390</v>
      </c>
      <c r="E198" s="75">
        <v>2685</v>
      </c>
      <c r="F198" s="75">
        <v>2000</v>
      </c>
      <c r="G198" s="75">
        <v>2000</v>
      </c>
      <c r="H198" s="75">
        <v>2000</v>
      </c>
      <c r="I198" s="75">
        <v>2</v>
      </c>
      <c r="J198" s="76">
        <v>646</v>
      </c>
      <c r="K198" s="75">
        <v>1248.5</v>
      </c>
      <c r="L198" s="75">
        <v>976.6</v>
      </c>
      <c r="M198" s="75">
        <v>976.6</v>
      </c>
      <c r="N198" s="75">
        <v>976.6</v>
      </c>
      <c r="O198" s="253" t="s">
        <v>408</v>
      </c>
      <c r="P198" s="252"/>
    </row>
    <row r="199" spans="1:16" ht="29.25" customHeight="1">
      <c r="A199" s="253" t="s">
        <v>398</v>
      </c>
      <c r="B199" s="251" t="s">
        <v>409</v>
      </c>
      <c r="C199" s="238" t="s">
        <v>615</v>
      </c>
      <c r="D199" s="75">
        <v>1040</v>
      </c>
      <c r="E199" s="75">
        <v>605</v>
      </c>
      <c r="F199" s="75">
        <v>1290</v>
      </c>
      <c r="G199" s="75">
        <v>1290</v>
      </c>
      <c r="H199" s="75">
        <v>1290</v>
      </c>
      <c r="I199" s="75">
        <v>2</v>
      </c>
      <c r="J199" s="75">
        <v>322.2</v>
      </c>
      <c r="K199" s="75">
        <v>278.3</v>
      </c>
      <c r="L199" s="75">
        <v>623.1</v>
      </c>
      <c r="M199" s="75">
        <v>623.1</v>
      </c>
      <c r="N199" s="75">
        <v>623.1</v>
      </c>
      <c r="O199" s="253" t="s">
        <v>410</v>
      </c>
      <c r="P199" s="252"/>
    </row>
    <row r="200" spans="1:16" ht="56.25" hidden="1" customHeight="1">
      <c r="A200" s="261" t="s">
        <v>398</v>
      </c>
      <c r="B200" s="262" t="s">
        <v>411</v>
      </c>
      <c r="C200" s="263" t="s">
        <v>615</v>
      </c>
      <c r="D200" s="264">
        <v>1110</v>
      </c>
      <c r="E200" s="264">
        <v>0</v>
      </c>
      <c r="F200" s="264">
        <v>0</v>
      </c>
      <c r="G200" s="264">
        <v>0</v>
      </c>
      <c r="H200" s="264">
        <v>0</v>
      </c>
      <c r="I200" s="264">
        <v>2</v>
      </c>
      <c r="J200" s="264">
        <v>7903.2</v>
      </c>
      <c r="K200" s="264">
        <v>0</v>
      </c>
      <c r="L200" s="264">
        <v>0</v>
      </c>
      <c r="M200" s="264">
        <v>0</v>
      </c>
      <c r="N200" s="264">
        <v>0</v>
      </c>
      <c r="O200" s="261" t="s">
        <v>412</v>
      </c>
      <c r="P200" s="262"/>
    </row>
    <row r="201" spans="1:16" ht="34.5" hidden="1" customHeight="1">
      <c r="A201" s="261" t="s">
        <v>398</v>
      </c>
      <c r="B201" s="265" t="s">
        <v>413</v>
      </c>
      <c r="C201" s="266" t="s">
        <v>617</v>
      </c>
      <c r="D201" s="267">
        <v>3506</v>
      </c>
      <c r="E201" s="267">
        <v>0</v>
      </c>
      <c r="F201" s="267">
        <v>0</v>
      </c>
      <c r="G201" s="267">
        <v>0</v>
      </c>
      <c r="H201" s="267">
        <v>0</v>
      </c>
      <c r="I201" s="267">
        <v>1</v>
      </c>
      <c r="J201" s="267">
        <v>2533.4</v>
      </c>
      <c r="K201" s="267">
        <v>0</v>
      </c>
      <c r="L201" s="267">
        <v>0</v>
      </c>
      <c r="M201" s="267">
        <v>0</v>
      </c>
      <c r="N201" s="267">
        <v>0</v>
      </c>
      <c r="O201" s="268" t="s">
        <v>406</v>
      </c>
      <c r="P201" s="269"/>
    </row>
    <row r="202" spans="1:16" ht="44.25" hidden="1" customHeight="1">
      <c r="A202" s="261" t="s">
        <v>398</v>
      </c>
      <c r="B202" s="270" t="s">
        <v>415</v>
      </c>
      <c r="C202" s="263" t="s">
        <v>617</v>
      </c>
      <c r="D202" s="264">
        <v>1606</v>
      </c>
      <c r="E202" s="264">
        <v>0</v>
      </c>
      <c r="F202" s="264">
        <v>0</v>
      </c>
      <c r="G202" s="264">
        <v>0</v>
      </c>
      <c r="H202" s="264">
        <v>0</v>
      </c>
      <c r="I202" s="264">
        <v>1</v>
      </c>
      <c r="J202" s="264">
        <v>649.29999999999995</v>
      </c>
      <c r="K202" s="264">
        <v>0</v>
      </c>
      <c r="L202" s="264">
        <v>0</v>
      </c>
      <c r="M202" s="264">
        <v>0</v>
      </c>
      <c r="N202" s="264">
        <v>0</v>
      </c>
      <c r="O202" s="261" t="s">
        <v>416</v>
      </c>
      <c r="P202" s="262"/>
    </row>
    <row r="203" spans="1:16" ht="31.5" hidden="1" customHeight="1">
      <c r="A203" s="261" t="s">
        <v>398</v>
      </c>
      <c r="B203" s="270" t="s">
        <v>413</v>
      </c>
      <c r="C203" s="263" t="s">
        <v>617</v>
      </c>
      <c r="D203" s="264">
        <v>3506</v>
      </c>
      <c r="E203" s="264">
        <v>0</v>
      </c>
      <c r="F203" s="264">
        <v>0</v>
      </c>
      <c r="G203" s="264">
        <v>0</v>
      </c>
      <c r="H203" s="264">
        <v>0</v>
      </c>
      <c r="I203" s="264">
        <v>1</v>
      </c>
      <c r="J203" s="264">
        <v>2533.4</v>
      </c>
      <c r="K203" s="264">
        <v>0</v>
      </c>
      <c r="L203" s="264">
        <v>0</v>
      </c>
      <c r="M203" s="264">
        <v>0</v>
      </c>
      <c r="N203" s="264">
        <v>0</v>
      </c>
      <c r="O203" s="261" t="s">
        <v>417</v>
      </c>
      <c r="P203" s="262"/>
    </row>
    <row r="206" spans="1:16">
      <c r="A206" s="389"/>
      <c r="B206" s="390"/>
      <c r="C206" s="390"/>
      <c r="D206" s="390"/>
      <c r="E206" s="390"/>
      <c r="F206" s="390"/>
      <c r="G206" s="390"/>
      <c r="H206" s="390"/>
      <c r="I206" s="390"/>
      <c r="J206" s="390"/>
      <c r="K206" s="390"/>
      <c r="L206" s="390"/>
      <c r="M206" s="390"/>
      <c r="N206" s="390"/>
      <c r="O206" s="390"/>
      <c r="P206" s="390"/>
    </row>
  </sheetData>
  <autoFilter ref="I1:I206">
    <filterColumn colId="0">
      <filters blank="1">
        <filter val="2"/>
        <filter val="9"/>
        <filter val="Работа - 1 Услуга - 2"/>
      </filters>
    </filterColumn>
  </autoFilter>
  <mergeCells count="42">
    <mergeCell ref="A206:P206"/>
    <mergeCell ref="A112:P112"/>
    <mergeCell ref="A129:P129"/>
    <mergeCell ref="A170:P170"/>
    <mergeCell ref="A183:P183"/>
    <mergeCell ref="A192:P192"/>
    <mergeCell ref="A196:P196"/>
    <mergeCell ref="A64:P64"/>
    <mergeCell ref="A68:P68"/>
    <mergeCell ref="A86:P86"/>
    <mergeCell ref="A110:A111"/>
    <mergeCell ref="B110:B111"/>
    <mergeCell ref="L110:L111"/>
    <mergeCell ref="M110:M111"/>
    <mergeCell ref="N110:N111"/>
    <mergeCell ref="A48:P48"/>
    <mergeCell ref="A59:P59"/>
    <mergeCell ref="A61:A63"/>
    <mergeCell ref="B61:B63"/>
    <mergeCell ref="I61:I63"/>
    <mergeCell ref="J61:J63"/>
    <mergeCell ref="K61:K63"/>
    <mergeCell ref="L61:L63"/>
    <mergeCell ref="M61:M63"/>
    <mergeCell ref="N61:N63"/>
    <mergeCell ref="O61:O63"/>
    <mergeCell ref="A41:P41"/>
    <mergeCell ref="A2:P2"/>
    <mergeCell ref="B3:N3"/>
    <mergeCell ref="A4:A5"/>
    <mergeCell ref="B4:B5"/>
    <mergeCell ref="C4:C5"/>
    <mergeCell ref="D4:H4"/>
    <mergeCell ref="I4:I5"/>
    <mergeCell ref="J4:N4"/>
    <mergeCell ref="O4:O5"/>
    <mergeCell ref="P4:P5"/>
    <mergeCell ref="A7:P7"/>
    <mergeCell ref="A18:P18"/>
    <mergeCell ref="A21:P21"/>
    <mergeCell ref="A28:P28"/>
    <mergeCell ref="A32:P32"/>
  </mergeCells>
  <printOptions horizontalCentered="1"/>
  <pageMargins left="0.39370080000000002" right="0.19685040000000001" top="0.39370080000000002" bottom="0.32" header="0.3" footer="0.3"/>
  <pageSetup paperSize="8" fitToHeight="0" orientation="portrait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P206"/>
  <sheetViews>
    <sheetView zoomScaleNormal="100" workbookViewId="0">
      <selection activeCell="S197" sqref="S197"/>
    </sheetView>
  </sheetViews>
  <sheetFormatPr defaultRowHeight="12.75"/>
  <cols>
    <col min="1" max="1" width="7" customWidth="1"/>
    <col min="2" max="2" width="44.1640625" customWidth="1"/>
    <col min="3" max="3" width="17.6640625" style="244" customWidth="1"/>
    <col min="4" max="4" width="15.6640625" customWidth="1"/>
    <col min="5" max="5" width="13" customWidth="1"/>
    <col min="6" max="6" width="13.6640625" customWidth="1"/>
    <col min="7" max="7" width="12.1640625" customWidth="1"/>
    <col min="8" max="8" width="16" customWidth="1"/>
    <col min="9" max="9" width="12" style="244" customWidth="1"/>
    <col min="10" max="10" width="15" hidden="1" customWidth="1"/>
    <col min="11" max="11" width="15.33203125" hidden="1" customWidth="1"/>
    <col min="12" max="12" width="14.6640625" hidden="1" customWidth="1"/>
    <col min="13" max="13" width="15.1640625" hidden="1" customWidth="1"/>
    <col min="14" max="14" width="17.5" hidden="1" customWidth="1"/>
    <col min="15" max="15" width="17.6640625" hidden="1" customWidth="1"/>
    <col min="16" max="16" width="29.5" hidden="1" customWidth="1"/>
  </cols>
  <sheetData>
    <row r="1" spans="1:16">
      <c r="A1" t="s">
        <v>0</v>
      </c>
    </row>
    <row r="2" spans="1:16" ht="66.75" customHeight="1">
      <c r="A2" s="365" t="s">
        <v>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</row>
    <row r="3" spans="1:16" ht="28.7" customHeight="1">
      <c r="A3" s="1" t="s">
        <v>0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1" t="s">
        <v>0</v>
      </c>
      <c r="P3" s="1" t="s">
        <v>0</v>
      </c>
    </row>
    <row r="4" spans="1:16" ht="52.7" customHeight="1">
      <c r="A4" s="367" t="s">
        <v>2</v>
      </c>
      <c r="B4" s="367" t="s">
        <v>3</v>
      </c>
      <c r="C4" s="367" t="s">
        <v>4</v>
      </c>
      <c r="D4" s="367" t="s">
        <v>5</v>
      </c>
      <c r="E4" s="367"/>
      <c r="F4" s="367"/>
      <c r="G4" s="367"/>
      <c r="H4" s="367"/>
      <c r="I4" s="367" t="s">
        <v>6</v>
      </c>
      <c r="J4" s="367" t="s">
        <v>7</v>
      </c>
      <c r="K4" s="367"/>
      <c r="L4" s="367"/>
      <c r="M4" s="367"/>
      <c r="N4" s="367"/>
      <c r="O4" s="367" t="s">
        <v>8</v>
      </c>
      <c r="P4" s="367" t="s">
        <v>9</v>
      </c>
    </row>
    <row r="5" spans="1:16" ht="34.700000000000003" customHeight="1">
      <c r="A5" s="368" t="s">
        <v>0</v>
      </c>
      <c r="B5" s="368" t="s">
        <v>0</v>
      </c>
      <c r="C5" s="368" t="s">
        <v>0</v>
      </c>
      <c r="D5" s="6" t="s">
        <v>10</v>
      </c>
      <c r="E5" s="6" t="s">
        <v>35</v>
      </c>
      <c r="F5" s="6" t="s">
        <v>12</v>
      </c>
      <c r="G5" s="245" t="s">
        <v>13</v>
      </c>
      <c r="H5" s="245" t="s">
        <v>14</v>
      </c>
      <c r="I5" s="369" t="s">
        <v>0</v>
      </c>
      <c r="J5" s="3" t="s">
        <v>10</v>
      </c>
      <c r="K5" s="245" t="s">
        <v>11</v>
      </c>
      <c r="L5" s="245" t="s">
        <v>12</v>
      </c>
      <c r="M5" s="245" t="s">
        <v>13</v>
      </c>
      <c r="N5" s="245" t="s">
        <v>14</v>
      </c>
      <c r="O5" s="368" t="s">
        <v>0</v>
      </c>
      <c r="P5" s="368" t="s">
        <v>0</v>
      </c>
    </row>
    <row r="6" spans="1:16" ht="22.35" customHeight="1">
      <c r="A6" s="245" t="s">
        <v>15</v>
      </c>
      <c r="B6" s="245" t="s">
        <v>16</v>
      </c>
      <c r="C6" s="245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4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245" t="s">
        <v>29</v>
      </c>
      <c r="P6" s="245" t="s">
        <v>30</v>
      </c>
    </row>
    <row r="7" spans="1:16" ht="16.5" customHeight="1">
      <c r="A7" s="370" t="s">
        <v>87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2"/>
    </row>
    <row r="8" spans="1:16" ht="69.75" hidden="1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49">
        <v>12</v>
      </c>
      <c r="I8" s="7" t="s">
        <v>15</v>
      </c>
      <c r="J8" s="30">
        <v>1094.6288</v>
      </c>
      <c r="K8" s="30">
        <v>1479.4</v>
      </c>
      <c r="L8" s="30">
        <v>1460.6</v>
      </c>
      <c r="M8" s="30">
        <v>1318.1</v>
      </c>
      <c r="N8" s="30">
        <v>1449.9</v>
      </c>
      <c r="O8" s="31" t="s">
        <v>63</v>
      </c>
      <c r="P8" s="36" t="s">
        <v>0</v>
      </c>
    </row>
    <row r="9" spans="1:16" ht="67.5" customHeight="1">
      <c r="A9" s="47" t="s">
        <v>31</v>
      </c>
      <c r="B9" s="48" t="s">
        <v>34</v>
      </c>
      <c r="C9" s="92" t="s">
        <v>42</v>
      </c>
      <c r="D9" s="49">
        <v>2429</v>
      </c>
      <c r="E9" s="49">
        <v>2337</v>
      </c>
      <c r="F9" s="49">
        <v>1700</v>
      </c>
      <c r="G9" s="49">
        <v>1700</v>
      </c>
      <c r="H9" s="49">
        <v>1700</v>
      </c>
      <c r="I9" s="216" t="s">
        <v>16</v>
      </c>
      <c r="J9" s="30">
        <v>5667.0811999999996</v>
      </c>
      <c r="K9" s="30">
        <v>5843.2</v>
      </c>
      <c r="L9" s="30">
        <v>5784.4</v>
      </c>
      <c r="M9" s="30">
        <v>5206.3</v>
      </c>
      <c r="N9" s="30">
        <v>5726.9</v>
      </c>
      <c r="O9" s="31" t="s">
        <v>64</v>
      </c>
      <c r="P9" s="36" t="s">
        <v>0</v>
      </c>
    </row>
    <row r="10" spans="1:16" ht="33.75" hidden="1" customHeight="1">
      <c r="A10" s="7" t="s">
        <v>31</v>
      </c>
      <c r="B10" s="8" t="s">
        <v>36</v>
      </c>
      <c r="C10" s="93" t="s">
        <v>33</v>
      </c>
      <c r="D10" s="7" t="s">
        <v>37</v>
      </c>
      <c r="E10" s="10">
        <v>40</v>
      </c>
      <c r="F10" s="7" t="s">
        <v>37</v>
      </c>
      <c r="G10" s="7" t="s">
        <v>37</v>
      </c>
      <c r="H10" s="7" t="s">
        <v>37</v>
      </c>
      <c r="I10" s="7" t="s">
        <v>15</v>
      </c>
      <c r="J10" s="26">
        <v>292.61700000000002</v>
      </c>
      <c r="K10" s="26">
        <v>309.60000000000002</v>
      </c>
      <c r="L10" s="26">
        <v>306.5</v>
      </c>
      <c r="M10" s="26">
        <v>275.89999999999998</v>
      </c>
      <c r="N10" s="26">
        <v>303.5</v>
      </c>
      <c r="O10" s="31" t="s">
        <v>56</v>
      </c>
      <c r="P10" s="11"/>
    </row>
    <row r="11" spans="1:16" ht="56.25" hidden="1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>
        <v>1</v>
      </c>
      <c r="J11" s="27">
        <v>3852.8837600000002</v>
      </c>
      <c r="K11" s="27">
        <v>3985</v>
      </c>
      <c r="L11" s="27">
        <v>3945.2</v>
      </c>
      <c r="M11" s="27">
        <v>3550.7</v>
      </c>
      <c r="N11" s="27">
        <v>3905.8</v>
      </c>
      <c r="O11" s="31" t="s">
        <v>57</v>
      </c>
      <c r="P11" s="13"/>
    </row>
    <row r="12" spans="1:16" ht="67.5" hidden="1" customHeight="1">
      <c r="A12" s="47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2">
        <v>1</v>
      </c>
      <c r="J12" s="27">
        <v>22849.673770000001</v>
      </c>
      <c r="K12" s="27">
        <v>24450.1</v>
      </c>
      <c r="L12" s="27">
        <v>22151.200000000001</v>
      </c>
      <c r="M12" s="27">
        <v>19936.099999999999</v>
      </c>
      <c r="N12" s="27">
        <v>22151.200000000001</v>
      </c>
      <c r="O12" s="31" t="s">
        <v>58</v>
      </c>
      <c r="P12" s="13"/>
    </row>
    <row r="13" spans="1:16" ht="27.75" hidden="1" customHeight="1">
      <c r="A13" s="47" t="s">
        <v>31</v>
      </c>
      <c r="B13" s="17" t="s">
        <v>43</v>
      </c>
      <c r="C13" s="92" t="s">
        <v>559</v>
      </c>
      <c r="D13" s="16" t="s">
        <v>45</v>
      </c>
      <c r="E13" s="16" t="s">
        <v>45</v>
      </c>
      <c r="F13" s="16" t="s">
        <v>45</v>
      </c>
      <c r="G13" s="16" t="s">
        <v>45</v>
      </c>
      <c r="H13" s="16" t="s">
        <v>45</v>
      </c>
      <c r="I13" s="16" t="s">
        <v>15</v>
      </c>
      <c r="J13" s="28">
        <v>365205.03499999997</v>
      </c>
      <c r="K13" s="28">
        <v>380267.8</v>
      </c>
      <c r="L13" s="28">
        <v>376465.1</v>
      </c>
      <c r="M13" s="28">
        <v>338818.6</v>
      </c>
      <c r="N13" s="28">
        <v>372700.5</v>
      </c>
      <c r="O13" s="31" t="s">
        <v>65</v>
      </c>
      <c r="P13" s="18"/>
    </row>
    <row r="14" spans="1:16" ht="119.25" hidden="1" customHeight="1">
      <c r="A14" s="47" t="s">
        <v>31</v>
      </c>
      <c r="B14" s="8" t="s">
        <v>46</v>
      </c>
      <c r="C14" s="213" t="s">
        <v>559</v>
      </c>
      <c r="D14" s="250" t="s">
        <v>45</v>
      </c>
      <c r="E14" s="250" t="s">
        <v>45</v>
      </c>
      <c r="F14" s="250" t="s">
        <v>45</v>
      </c>
      <c r="G14" s="250" t="s">
        <v>45</v>
      </c>
      <c r="H14" s="250" t="s">
        <v>45</v>
      </c>
      <c r="I14" s="7" t="s">
        <v>15</v>
      </c>
      <c r="J14" s="26">
        <v>37565.3416</v>
      </c>
      <c r="K14" s="26">
        <v>41370.800000000003</v>
      </c>
      <c r="L14" s="26">
        <v>41092.199999999997</v>
      </c>
      <c r="M14" s="26">
        <v>37422.6</v>
      </c>
      <c r="N14" s="26">
        <v>41164.800000000003</v>
      </c>
      <c r="O14" s="31" t="s">
        <v>67</v>
      </c>
      <c r="P14" s="11"/>
    </row>
    <row r="15" spans="1:16" ht="94.5" hidden="1" customHeight="1">
      <c r="A15" s="47">
        <v>803</v>
      </c>
      <c r="B15" s="13" t="s">
        <v>49</v>
      </c>
      <c r="C15" s="213" t="s">
        <v>42</v>
      </c>
      <c r="D15" s="249"/>
      <c r="E15" s="249"/>
      <c r="F15" s="249"/>
      <c r="G15" s="249"/>
      <c r="H15" s="249"/>
      <c r="I15" s="209">
        <v>2</v>
      </c>
      <c r="J15" s="27">
        <v>2223.6671999999999</v>
      </c>
      <c r="K15" s="27">
        <v>629.9</v>
      </c>
      <c r="L15" s="214">
        <v>0</v>
      </c>
      <c r="M15" s="215">
        <v>0</v>
      </c>
      <c r="N15" s="214">
        <v>0</v>
      </c>
      <c r="O15" s="31" t="s">
        <v>66</v>
      </c>
      <c r="P15" s="19"/>
    </row>
    <row r="16" spans="1:16" ht="43.5" hidden="1" customHeight="1">
      <c r="A16" s="47" t="s">
        <v>31</v>
      </c>
      <c r="B16" s="21" t="s">
        <v>55</v>
      </c>
      <c r="C16" s="92" t="s">
        <v>50</v>
      </c>
      <c r="D16" s="22" t="s">
        <v>51</v>
      </c>
      <c r="E16" s="22" t="s">
        <v>52</v>
      </c>
      <c r="F16" s="22" t="s">
        <v>52</v>
      </c>
      <c r="G16" s="22" t="s">
        <v>52</v>
      </c>
      <c r="H16" s="22" t="s">
        <v>52</v>
      </c>
      <c r="I16" s="217" t="s">
        <v>15</v>
      </c>
      <c r="J16" s="30" t="s">
        <v>53</v>
      </c>
      <c r="K16" s="30" t="s">
        <v>54</v>
      </c>
      <c r="L16" s="30">
        <v>11722.8</v>
      </c>
      <c r="M16" s="30">
        <v>10550.5</v>
      </c>
      <c r="N16" s="30">
        <v>11722.8</v>
      </c>
      <c r="O16" s="31">
        <v>9900058</v>
      </c>
      <c r="P16" s="23"/>
    </row>
    <row r="17" spans="1:16" ht="55.5" hidden="1" customHeight="1">
      <c r="A17" s="47" t="s">
        <v>31</v>
      </c>
      <c r="B17" s="21" t="s">
        <v>59</v>
      </c>
      <c r="C17" s="92" t="s">
        <v>61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0" t="s">
        <v>15</v>
      </c>
      <c r="J17" s="30">
        <v>78767.216</v>
      </c>
      <c r="K17" s="30">
        <v>84629</v>
      </c>
      <c r="L17" s="30">
        <v>82630.5</v>
      </c>
      <c r="M17" s="30">
        <v>74367.5</v>
      </c>
      <c r="N17" s="30">
        <v>81804.3</v>
      </c>
      <c r="O17" s="22" t="s">
        <v>60</v>
      </c>
      <c r="P17" s="23"/>
    </row>
    <row r="18" spans="1:16" ht="18" customHeight="1">
      <c r="A18" s="370" t="s">
        <v>132</v>
      </c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1"/>
      <c r="P18" s="372"/>
    </row>
    <row r="19" spans="1:16" ht="28.5" customHeight="1">
      <c r="A19" s="40" t="s">
        <v>133</v>
      </c>
      <c r="B19" s="41" t="s">
        <v>134</v>
      </c>
      <c r="C19" s="40" t="s">
        <v>135</v>
      </c>
      <c r="D19" s="40" t="s">
        <v>45</v>
      </c>
      <c r="E19" s="40" t="s">
        <v>136</v>
      </c>
      <c r="F19" s="40" t="s">
        <v>136</v>
      </c>
      <c r="G19" s="40" t="s">
        <v>136</v>
      </c>
      <c r="H19" s="40" t="s">
        <v>136</v>
      </c>
      <c r="I19" s="40" t="s">
        <v>16</v>
      </c>
      <c r="J19" s="40" t="s">
        <v>45</v>
      </c>
      <c r="K19" s="40" t="s">
        <v>137</v>
      </c>
      <c r="L19" s="40" t="s">
        <v>138</v>
      </c>
      <c r="M19" s="40" t="s">
        <v>139</v>
      </c>
      <c r="N19" s="40" t="s">
        <v>140</v>
      </c>
      <c r="O19" s="43" t="s">
        <v>141</v>
      </c>
      <c r="P19" s="246"/>
    </row>
    <row r="20" spans="1:16" ht="37.5" customHeight="1">
      <c r="A20" s="246">
        <v>812</v>
      </c>
      <c r="B20" s="45" t="s">
        <v>142</v>
      </c>
      <c r="C20" s="246" t="s">
        <v>143</v>
      </c>
      <c r="D20" s="246" t="s">
        <v>45</v>
      </c>
      <c r="E20" s="246" t="s">
        <v>45</v>
      </c>
      <c r="F20" s="246">
        <v>4250</v>
      </c>
      <c r="G20" s="246">
        <v>4250</v>
      </c>
      <c r="H20" s="246">
        <v>4250</v>
      </c>
      <c r="I20" s="246">
        <v>2</v>
      </c>
      <c r="J20" s="246" t="s">
        <v>45</v>
      </c>
      <c r="K20" s="246" t="s">
        <v>45</v>
      </c>
      <c r="L20" s="246">
        <v>3257.1</v>
      </c>
      <c r="M20" s="246">
        <v>3257.1</v>
      </c>
      <c r="N20" s="246">
        <v>3257.1</v>
      </c>
      <c r="O20" s="46" t="s">
        <v>144</v>
      </c>
      <c r="P20" s="246"/>
    </row>
    <row r="21" spans="1:16" ht="18" hidden="1" customHeight="1">
      <c r="A21" s="373" t="s">
        <v>86</v>
      </c>
      <c r="B21" s="374"/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  <c r="O21" s="374"/>
      <c r="P21" s="375"/>
    </row>
    <row r="22" spans="1:16" ht="98.25" hidden="1" customHeight="1">
      <c r="A22" s="47" t="s">
        <v>88</v>
      </c>
      <c r="B22" s="48" t="s">
        <v>89</v>
      </c>
      <c r="C22" s="218" t="s">
        <v>560</v>
      </c>
      <c r="D22" s="49">
        <v>2</v>
      </c>
      <c r="E22" s="49">
        <v>2</v>
      </c>
      <c r="F22" s="49">
        <v>2</v>
      </c>
      <c r="G22" s="49">
        <v>2</v>
      </c>
      <c r="H22" s="49">
        <v>2</v>
      </c>
      <c r="I22" s="47" t="s">
        <v>15</v>
      </c>
      <c r="J22" s="50">
        <v>924.8</v>
      </c>
      <c r="K22" s="50">
        <v>1089.8</v>
      </c>
      <c r="L22" s="50">
        <v>1217.3</v>
      </c>
      <c r="M22" s="50">
        <v>1217.3</v>
      </c>
      <c r="N22" s="50">
        <v>1217.3</v>
      </c>
      <c r="O22" s="31" t="s">
        <v>90</v>
      </c>
      <c r="P22" s="36" t="s">
        <v>0</v>
      </c>
    </row>
    <row r="23" spans="1:16" ht="96.75" hidden="1" customHeight="1">
      <c r="A23" s="47" t="s">
        <v>88</v>
      </c>
      <c r="B23" s="48" t="s">
        <v>91</v>
      </c>
      <c r="C23" s="218" t="s">
        <v>561</v>
      </c>
      <c r="D23" s="49">
        <v>2</v>
      </c>
      <c r="E23" s="49">
        <v>2</v>
      </c>
      <c r="F23" s="49">
        <v>2</v>
      </c>
      <c r="G23" s="49">
        <v>2</v>
      </c>
      <c r="H23" s="49">
        <v>2</v>
      </c>
      <c r="I23" s="47" t="s">
        <v>15</v>
      </c>
      <c r="J23" s="50">
        <v>925.2</v>
      </c>
      <c r="K23" s="50">
        <v>1089.8</v>
      </c>
      <c r="L23" s="50">
        <v>1217.3</v>
      </c>
      <c r="M23" s="50">
        <v>1217.3</v>
      </c>
      <c r="N23" s="50">
        <v>1217.3</v>
      </c>
      <c r="O23" s="31" t="s">
        <v>92</v>
      </c>
      <c r="P23" s="36" t="s">
        <v>0</v>
      </c>
    </row>
    <row r="24" spans="1:16" ht="70.5" hidden="1" customHeight="1">
      <c r="A24" s="47" t="s">
        <v>88</v>
      </c>
      <c r="B24" s="48" t="s">
        <v>93</v>
      </c>
      <c r="C24" s="218" t="s">
        <v>562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7" t="s">
        <v>15</v>
      </c>
      <c r="J24" s="50">
        <v>1081.3</v>
      </c>
      <c r="K24" s="50">
        <v>1103.2</v>
      </c>
      <c r="L24" s="50">
        <v>1232.2</v>
      </c>
      <c r="M24" s="50">
        <v>1232.2</v>
      </c>
      <c r="N24" s="50">
        <v>1232.2</v>
      </c>
      <c r="O24" s="31" t="s">
        <v>94</v>
      </c>
      <c r="P24" s="36" t="s">
        <v>0</v>
      </c>
    </row>
    <row r="25" spans="1:16" ht="108.75" hidden="1" customHeight="1">
      <c r="A25" s="47" t="s">
        <v>88</v>
      </c>
      <c r="B25" s="48" t="s">
        <v>95</v>
      </c>
      <c r="C25" s="218" t="s">
        <v>563</v>
      </c>
      <c r="D25" s="49">
        <v>14</v>
      </c>
      <c r="E25" s="49">
        <v>14</v>
      </c>
      <c r="F25" s="49">
        <v>14</v>
      </c>
      <c r="G25" s="49">
        <v>14</v>
      </c>
      <c r="H25" s="49">
        <v>14</v>
      </c>
      <c r="I25" s="47" t="s">
        <v>15</v>
      </c>
      <c r="J25" s="50">
        <v>3700.5</v>
      </c>
      <c r="K25" s="50">
        <v>5806.1</v>
      </c>
      <c r="L25" s="50">
        <v>6636.6</v>
      </c>
      <c r="M25" s="50">
        <v>6636.6</v>
      </c>
      <c r="N25" s="50">
        <v>6636.6</v>
      </c>
      <c r="O25" s="31" t="s">
        <v>96</v>
      </c>
      <c r="P25" s="36" t="s">
        <v>0</v>
      </c>
    </row>
    <row r="26" spans="1:16" ht="198" hidden="1" customHeight="1">
      <c r="A26" s="47" t="s">
        <v>88</v>
      </c>
      <c r="B26" s="48" t="s">
        <v>97</v>
      </c>
      <c r="C26" s="218" t="s">
        <v>564</v>
      </c>
      <c r="D26" s="49">
        <v>3</v>
      </c>
      <c r="E26" s="49">
        <v>3</v>
      </c>
      <c r="F26" s="49">
        <v>3</v>
      </c>
      <c r="G26" s="49">
        <v>3</v>
      </c>
      <c r="H26" s="49">
        <v>3</v>
      </c>
      <c r="I26" s="47" t="s">
        <v>15</v>
      </c>
      <c r="J26" s="50">
        <v>3458.9</v>
      </c>
      <c r="K26" s="50">
        <v>5806.1</v>
      </c>
      <c r="L26" s="50">
        <v>6636.6</v>
      </c>
      <c r="M26" s="50">
        <v>6636.6</v>
      </c>
      <c r="N26" s="50">
        <v>6636.6</v>
      </c>
      <c r="O26" s="31" t="s">
        <v>98</v>
      </c>
      <c r="P26" s="36" t="s">
        <v>0</v>
      </c>
    </row>
    <row r="27" spans="1:16" ht="82.5" hidden="1" customHeight="1">
      <c r="A27" s="51" t="s">
        <v>88</v>
      </c>
      <c r="B27" s="52" t="s">
        <v>99</v>
      </c>
      <c r="C27" s="219" t="s">
        <v>565</v>
      </c>
      <c r="D27" s="220">
        <v>15</v>
      </c>
      <c r="E27" s="220">
        <v>15</v>
      </c>
      <c r="F27" s="220">
        <v>15</v>
      </c>
      <c r="G27" s="220">
        <v>15</v>
      </c>
      <c r="H27" s="220">
        <v>15</v>
      </c>
      <c r="I27" s="51" t="s">
        <v>15</v>
      </c>
      <c r="J27" s="55">
        <v>708.7</v>
      </c>
      <c r="K27" s="55">
        <v>1089.7</v>
      </c>
      <c r="L27" s="55">
        <v>1217.3</v>
      </c>
      <c r="M27" s="55">
        <v>1217.3</v>
      </c>
      <c r="N27" s="55">
        <v>1217.3</v>
      </c>
      <c r="O27" s="53" t="s">
        <v>100</v>
      </c>
      <c r="P27" s="39" t="s">
        <v>0</v>
      </c>
    </row>
    <row r="28" spans="1:16" ht="15" hidden="1" customHeight="1">
      <c r="A28" s="364" t="s">
        <v>101</v>
      </c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4"/>
      <c r="P28" s="364"/>
    </row>
    <row r="29" spans="1:16" ht="72" hidden="1" customHeight="1">
      <c r="A29" s="35" t="s">
        <v>68</v>
      </c>
      <c r="B29" s="56" t="s">
        <v>59</v>
      </c>
      <c r="C29" s="35" t="s">
        <v>69</v>
      </c>
      <c r="D29" s="35" t="s">
        <v>70</v>
      </c>
      <c r="E29" s="35" t="s">
        <v>71</v>
      </c>
      <c r="F29" s="35" t="s">
        <v>71</v>
      </c>
      <c r="G29" s="35" t="s">
        <v>71</v>
      </c>
      <c r="H29" s="35" t="s">
        <v>71</v>
      </c>
      <c r="I29" s="35" t="s">
        <v>15</v>
      </c>
      <c r="J29" s="57" t="s">
        <v>72</v>
      </c>
      <c r="K29" s="35" t="s">
        <v>73</v>
      </c>
      <c r="L29" s="35" t="s">
        <v>74</v>
      </c>
      <c r="M29" s="35" t="s">
        <v>75</v>
      </c>
      <c r="N29" s="35" t="s">
        <v>76</v>
      </c>
      <c r="O29" s="34" t="s">
        <v>77</v>
      </c>
      <c r="P29" s="35"/>
    </row>
    <row r="30" spans="1:16" ht="70.5" hidden="1" customHeight="1">
      <c r="A30" s="20" t="s">
        <v>68</v>
      </c>
      <c r="B30" s="21" t="s">
        <v>59</v>
      </c>
      <c r="C30" s="35" t="s">
        <v>78</v>
      </c>
      <c r="D30" s="35" t="s">
        <v>20</v>
      </c>
      <c r="E30" s="35" t="s">
        <v>21</v>
      </c>
      <c r="F30" s="35" t="s">
        <v>21</v>
      </c>
      <c r="G30" s="35" t="s">
        <v>21</v>
      </c>
      <c r="H30" s="35" t="s">
        <v>21</v>
      </c>
      <c r="I30" s="35" t="s">
        <v>15</v>
      </c>
      <c r="J30" s="57" t="s">
        <v>79</v>
      </c>
      <c r="K30" s="35" t="s">
        <v>80</v>
      </c>
      <c r="L30" s="35" t="s">
        <v>81</v>
      </c>
      <c r="M30" s="35" t="s">
        <v>81</v>
      </c>
      <c r="N30" s="35" t="s">
        <v>81</v>
      </c>
      <c r="O30" s="22" t="s">
        <v>77</v>
      </c>
      <c r="P30" s="35"/>
    </row>
    <row r="31" spans="1:16" ht="60" hidden="1" customHeight="1">
      <c r="A31" s="40" t="s">
        <v>68</v>
      </c>
      <c r="B31" s="41" t="s">
        <v>59</v>
      </c>
      <c r="C31" s="58" t="s">
        <v>82</v>
      </c>
      <c r="D31" s="58" t="s">
        <v>16</v>
      </c>
      <c r="E31" s="58" t="s">
        <v>16</v>
      </c>
      <c r="F31" s="58" t="s">
        <v>16</v>
      </c>
      <c r="G31" s="58" t="s">
        <v>16</v>
      </c>
      <c r="H31" s="58" t="s">
        <v>16</v>
      </c>
      <c r="I31" s="58" t="s">
        <v>15</v>
      </c>
      <c r="J31" s="59" t="s">
        <v>83</v>
      </c>
      <c r="K31" s="58" t="s">
        <v>84</v>
      </c>
      <c r="L31" s="58" t="s">
        <v>85</v>
      </c>
      <c r="M31" s="58" t="s">
        <v>85</v>
      </c>
      <c r="N31" s="58" t="s">
        <v>85</v>
      </c>
      <c r="O31" s="42" t="s">
        <v>77</v>
      </c>
      <c r="P31" s="58"/>
    </row>
    <row r="32" spans="1:16" ht="14.25" customHeight="1">
      <c r="A32" s="364" t="s">
        <v>102</v>
      </c>
      <c r="B32" s="364"/>
      <c r="C32" s="364"/>
      <c r="D32" s="364"/>
      <c r="E32" s="364"/>
      <c r="F32" s="364"/>
      <c r="G32" s="364"/>
      <c r="H32" s="364"/>
      <c r="I32" s="364"/>
      <c r="J32" s="364"/>
      <c r="K32" s="364"/>
      <c r="L32" s="364"/>
      <c r="M32" s="364"/>
      <c r="N32" s="364"/>
      <c r="O32" s="364"/>
      <c r="P32" s="364"/>
    </row>
    <row r="33" spans="1:16" ht="38.25">
      <c r="A33" s="20" t="s">
        <v>103</v>
      </c>
      <c r="B33" s="273" t="s">
        <v>634</v>
      </c>
      <c r="C33" s="221" t="s">
        <v>566</v>
      </c>
      <c r="D33" s="40" t="s">
        <v>106</v>
      </c>
      <c r="E33" s="40" t="s">
        <v>37</v>
      </c>
      <c r="F33" s="40">
        <v>23</v>
      </c>
      <c r="G33" s="40">
        <v>23</v>
      </c>
      <c r="H33" s="40">
        <v>23</v>
      </c>
      <c r="I33" s="40" t="s">
        <v>16</v>
      </c>
      <c r="J33" s="40" t="s">
        <v>107</v>
      </c>
      <c r="K33" s="40" t="s">
        <v>108</v>
      </c>
      <c r="L33" s="62" t="s">
        <v>109</v>
      </c>
      <c r="M33" s="62">
        <v>784.8</v>
      </c>
      <c r="N33" s="62">
        <v>786.1</v>
      </c>
      <c r="O33" s="63" t="s">
        <v>110</v>
      </c>
      <c r="P33" s="64"/>
    </row>
    <row r="34" spans="1:16" ht="63.75">
      <c r="A34" s="20">
        <v>833</v>
      </c>
      <c r="B34" s="273" t="s">
        <v>633</v>
      </c>
      <c r="C34" s="221" t="s">
        <v>567</v>
      </c>
      <c r="D34" s="40">
        <v>69</v>
      </c>
      <c r="E34" s="40">
        <v>33</v>
      </c>
      <c r="F34" s="40">
        <v>28</v>
      </c>
      <c r="G34" s="40">
        <v>28</v>
      </c>
      <c r="H34" s="40">
        <v>28</v>
      </c>
      <c r="I34" s="40">
        <v>2</v>
      </c>
      <c r="J34" s="40">
        <v>472.6</v>
      </c>
      <c r="K34" s="40">
        <v>345.32499999999999</v>
      </c>
      <c r="L34" s="62" t="s">
        <v>112</v>
      </c>
      <c r="M34" s="62">
        <v>374.2</v>
      </c>
      <c r="N34" s="62">
        <v>375.8</v>
      </c>
      <c r="O34" s="63" t="s">
        <v>113</v>
      </c>
      <c r="P34" s="45"/>
    </row>
    <row r="35" spans="1:16" ht="56.25" customHeight="1">
      <c r="A35" s="20" t="s">
        <v>103</v>
      </c>
      <c r="B35" s="273" t="s">
        <v>632</v>
      </c>
      <c r="C35" s="221" t="s">
        <v>567</v>
      </c>
      <c r="D35" s="40">
        <v>16</v>
      </c>
      <c r="E35" s="40">
        <v>9</v>
      </c>
      <c r="F35" s="40">
        <v>8</v>
      </c>
      <c r="G35" s="40">
        <v>8</v>
      </c>
      <c r="H35" s="40">
        <v>8</v>
      </c>
      <c r="I35" s="40">
        <v>2</v>
      </c>
      <c r="J35" s="40">
        <v>338.6</v>
      </c>
      <c r="K35" s="40">
        <v>69.254999999999995</v>
      </c>
      <c r="L35" s="62" t="s">
        <v>115</v>
      </c>
      <c r="M35" s="62">
        <v>81.8</v>
      </c>
      <c r="N35" s="62">
        <v>82.2</v>
      </c>
      <c r="O35" s="63" t="s">
        <v>116</v>
      </c>
      <c r="P35" s="45"/>
    </row>
    <row r="36" spans="1:16" ht="76.5">
      <c r="A36" s="20">
        <v>833</v>
      </c>
      <c r="B36" s="273" t="s">
        <v>631</v>
      </c>
      <c r="C36" s="221" t="s">
        <v>568</v>
      </c>
      <c r="D36" s="40">
        <v>71</v>
      </c>
      <c r="E36" s="40">
        <v>106</v>
      </c>
      <c r="F36" s="40">
        <v>53</v>
      </c>
      <c r="G36" s="40">
        <v>53</v>
      </c>
      <c r="H36" s="40">
        <v>53</v>
      </c>
      <c r="I36" s="40">
        <v>2</v>
      </c>
      <c r="J36" s="40">
        <v>676.32</v>
      </c>
      <c r="K36" s="40">
        <v>186.39</v>
      </c>
      <c r="L36" s="62" t="s">
        <v>118</v>
      </c>
      <c r="M36" s="62">
        <v>205.5</v>
      </c>
      <c r="N36" s="62">
        <v>208.5</v>
      </c>
      <c r="O36" s="63" t="s">
        <v>119</v>
      </c>
      <c r="P36" s="45"/>
    </row>
    <row r="37" spans="1:16" ht="38.25">
      <c r="A37" s="20" t="s">
        <v>103</v>
      </c>
      <c r="B37" s="273" t="s">
        <v>630</v>
      </c>
      <c r="C37" s="221" t="s">
        <v>568</v>
      </c>
      <c r="D37" s="40">
        <v>41</v>
      </c>
      <c r="E37" s="40">
        <v>39</v>
      </c>
      <c r="F37" s="40">
        <v>39</v>
      </c>
      <c r="G37" s="40">
        <v>39</v>
      </c>
      <c r="H37" s="40">
        <v>39</v>
      </c>
      <c r="I37" s="40">
        <v>2</v>
      </c>
      <c r="J37" s="40">
        <v>171.5</v>
      </c>
      <c r="K37" s="40">
        <v>130.435</v>
      </c>
      <c r="L37" s="62" t="s">
        <v>121</v>
      </c>
      <c r="M37" s="62">
        <v>141.9</v>
      </c>
      <c r="N37" s="62">
        <v>144.1</v>
      </c>
      <c r="O37" s="63" t="s">
        <v>122</v>
      </c>
      <c r="P37" s="45"/>
    </row>
    <row r="38" spans="1:16" ht="56.25" customHeight="1">
      <c r="A38" s="20">
        <v>833</v>
      </c>
      <c r="B38" s="273" t="s">
        <v>629</v>
      </c>
      <c r="C38" s="221" t="s">
        <v>569</v>
      </c>
      <c r="D38" s="40" t="s">
        <v>45</v>
      </c>
      <c r="E38" s="40">
        <v>26</v>
      </c>
      <c r="F38" s="40">
        <v>2</v>
      </c>
      <c r="G38" s="40">
        <v>2</v>
      </c>
      <c r="H38" s="40">
        <v>2</v>
      </c>
      <c r="I38" s="40">
        <v>2</v>
      </c>
      <c r="J38" s="40" t="s">
        <v>45</v>
      </c>
      <c r="K38" s="40">
        <v>428.16500000000002</v>
      </c>
      <c r="L38" s="62" t="s">
        <v>124</v>
      </c>
      <c r="M38" s="62">
        <v>219.4</v>
      </c>
      <c r="N38" s="62">
        <v>219.5</v>
      </c>
      <c r="O38" s="63" t="s">
        <v>125</v>
      </c>
      <c r="P38" s="45"/>
    </row>
    <row r="39" spans="1:16" ht="62.25" customHeight="1">
      <c r="A39" s="20" t="s">
        <v>103</v>
      </c>
      <c r="B39" s="273" t="s">
        <v>628</v>
      </c>
      <c r="C39" s="221" t="s">
        <v>570</v>
      </c>
      <c r="D39" s="40" t="s">
        <v>45</v>
      </c>
      <c r="E39" s="40" t="s">
        <v>45</v>
      </c>
      <c r="F39" s="40">
        <v>3</v>
      </c>
      <c r="G39" s="40">
        <v>3</v>
      </c>
      <c r="H39" s="40">
        <v>3</v>
      </c>
      <c r="I39" s="40">
        <v>2</v>
      </c>
      <c r="J39" s="40" t="s">
        <v>45</v>
      </c>
      <c r="K39" s="40" t="s">
        <v>45</v>
      </c>
      <c r="L39" s="62" t="s">
        <v>127</v>
      </c>
      <c r="M39" s="62">
        <v>292.8</v>
      </c>
      <c r="N39" s="62">
        <v>292.89999999999998</v>
      </c>
      <c r="O39" s="63" t="s">
        <v>128</v>
      </c>
      <c r="P39" s="45"/>
    </row>
    <row r="40" spans="1:16" ht="73.5" customHeight="1">
      <c r="A40" s="65">
        <v>833</v>
      </c>
      <c r="B40" s="273" t="s">
        <v>627</v>
      </c>
      <c r="C40" s="222" t="s">
        <v>571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67">
        <v>2</v>
      </c>
      <c r="J40" s="67" t="s">
        <v>45</v>
      </c>
      <c r="K40" s="67">
        <v>428.16500000000002</v>
      </c>
      <c r="L40" s="69" t="s">
        <v>130</v>
      </c>
      <c r="M40" s="69">
        <v>422.5</v>
      </c>
      <c r="N40" s="69">
        <v>422.6</v>
      </c>
      <c r="O40" s="63" t="s">
        <v>131</v>
      </c>
      <c r="P40" s="45"/>
    </row>
    <row r="41" spans="1:16">
      <c r="A41" s="364" t="s">
        <v>167</v>
      </c>
      <c r="B41" s="364"/>
      <c r="C41" s="364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</row>
    <row r="42" spans="1:16" ht="106.5" hidden="1" customHeight="1">
      <c r="A42" s="65" t="s">
        <v>160</v>
      </c>
      <c r="B42" s="223" t="s">
        <v>572</v>
      </c>
      <c r="C42" s="224" t="s">
        <v>573</v>
      </c>
      <c r="D42" s="7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73" t="s">
        <v>15</v>
      </c>
      <c r="J42" s="73" t="s">
        <v>151</v>
      </c>
      <c r="K42" s="73" t="s">
        <v>152</v>
      </c>
      <c r="L42" s="73" t="s">
        <v>153</v>
      </c>
      <c r="M42" s="73" t="s">
        <v>154</v>
      </c>
      <c r="N42" s="73" t="s">
        <v>155</v>
      </c>
      <c r="O42" s="73" t="s">
        <v>156</v>
      </c>
      <c r="P42" s="64"/>
    </row>
    <row r="43" spans="1:16" ht="83.25" hidden="1" customHeight="1">
      <c r="A43" s="65" t="s">
        <v>160</v>
      </c>
      <c r="B43" s="223" t="s">
        <v>575</v>
      </c>
      <c r="C43" s="225" t="s">
        <v>574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5">
        <v>1</v>
      </c>
      <c r="J43" s="75">
        <v>429.7</v>
      </c>
      <c r="K43" s="76">
        <v>1891.9269999999999</v>
      </c>
      <c r="L43" s="76">
        <v>1959.9</v>
      </c>
      <c r="M43" s="76">
        <v>1971</v>
      </c>
      <c r="N43" s="76">
        <v>1982.8</v>
      </c>
      <c r="O43" s="75">
        <v>1420021</v>
      </c>
      <c r="P43" s="45"/>
    </row>
    <row r="44" spans="1:16" ht="72" hidden="1" customHeight="1">
      <c r="A44" s="65" t="s">
        <v>160</v>
      </c>
      <c r="B44" s="223" t="s">
        <v>576</v>
      </c>
      <c r="C44" s="225" t="s">
        <v>574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5">
        <v>1</v>
      </c>
      <c r="J44" s="76">
        <v>214.89789999999999</v>
      </c>
      <c r="K44" s="76">
        <v>1620.675</v>
      </c>
      <c r="L44" s="76">
        <v>1701.9</v>
      </c>
      <c r="M44" s="76">
        <v>1712.5</v>
      </c>
      <c r="N44" s="76">
        <v>1723.5</v>
      </c>
      <c r="O44" s="75">
        <v>1420022</v>
      </c>
      <c r="P44" s="45"/>
    </row>
    <row r="45" spans="1:16" ht="81.75" hidden="1" customHeight="1">
      <c r="A45" s="65" t="s">
        <v>160</v>
      </c>
      <c r="B45" s="45" t="s">
        <v>577</v>
      </c>
      <c r="C45" s="225" t="s">
        <v>574</v>
      </c>
      <c r="D45" s="75"/>
      <c r="E45" s="75"/>
      <c r="F45" s="75">
        <v>10</v>
      </c>
      <c r="G45" s="75">
        <v>10</v>
      </c>
      <c r="H45" s="75">
        <v>10</v>
      </c>
      <c r="I45" s="75">
        <v>1</v>
      </c>
      <c r="J45" s="45"/>
      <c r="K45" s="45"/>
      <c r="L45" s="76">
        <v>159.69999999999999</v>
      </c>
      <c r="M45" s="76">
        <v>160.9</v>
      </c>
      <c r="N45" s="76">
        <v>162.30000000000001</v>
      </c>
      <c r="O45" s="75">
        <v>1420618</v>
      </c>
      <c r="P45" s="45"/>
    </row>
    <row r="46" spans="1:16" ht="51">
      <c r="A46" s="65" t="s">
        <v>160</v>
      </c>
      <c r="B46" s="77" t="s">
        <v>579</v>
      </c>
      <c r="C46" s="226" t="s">
        <v>578</v>
      </c>
      <c r="D46" s="77" t="s">
        <v>163</v>
      </c>
      <c r="E46" s="77" t="s">
        <v>163</v>
      </c>
      <c r="F46" s="77" t="s">
        <v>163</v>
      </c>
      <c r="G46" s="77" t="s">
        <v>163</v>
      </c>
      <c r="H46" s="77" t="s">
        <v>163</v>
      </c>
      <c r="I46" s="77" t="s">
        <v>16</v>
      </c>
      <c r="J46" s="78">
        <v>3984.3</v>
      </c>
      <c r="K46" s="78">
        <v>4756</v>
      </c>
      <c r="L46" s="78">
        <v>4956.2</v>
      </c>
      <c r="M46" s="78">
        <v>5027.7</v>
      </c>
      <c r="N46" s="78">
        <v>5108.2</v>
      </c>
      <c r="O46" s="77" t="s">
        <v>164</v>
      </c>
      <c r="P46" s="70"/>
    </row>
    <row r="47" spans="1:16" ht="38.25">
      <c r="A47" s="79" t="s">
        <v>160</v>
      </c>
      <c r="B47" s="227" t="s">
        <v>580</v>
      </c>
      <c r="C47" s="226" t="s">
        <v>578</v>
      </c>
      <c r="D47" s="73" t="s">
        <v>163</v>
      </c>
      <c r="E47" s="73" t="s">
        <v>163</v>
      </c>
      <c r="F47" s="73" t="s">
        <v>163</v>
      </c>
      <c r="G47" s="73" t="s">
        <v>163</v>
      </c>
      <c r="H47" s="73" t="s">
        <v>163</v>
      </c>
      <c r="I47" s="73" t="s">
        <v>16</v>
      </c>
      <c r="J47" s="80">
        <v>89.4</v>
      </c>
      <c r="K47" s="80">
        <v>179.1</v>
      </c>
      <c r="L47" s="80">
        <v>185.8</v>
      </c>
      <c r="M47" s="80">
        <v>185.8</v>
      </c>
      <c r="N47" s="80">
        <v>185.8</v>
      </c>
      <c r="O47" s="73" t="s">
        <v>166</v>
      </c>
      <c r="P47" s="81"/>
    </row>
    <row r="48" spans="1:16">
      <c r="A48" s="364" t="s">
        <v>189</v>
      </c>
      <c r="B48" s="364"/>
      <c r="C48" s="364"/>
      <c r="D48" s="364"/>
      <c r="E48" s="364"/>
      <c r="F48" s="364"/>
      <c r="G48" s="364"/>
      <c r="H48" s="364"/>
      <c r="I48" s="364"/>
      <c r="J48" s="364"/>
      <c r="K48" s="364"/>
      <c r="L48" s="364"/>
      <c r="M48" s="364"/>
      <c r="N48" s="364"/>
      <c r="O48" s="364"/>
      <c r="P48" s="364"/>
    </row>
    <row r="49" spans="1:16" ht="25.5">
      <c r="A49" s="246" t="s">
        <v>168</v>
      </c>
      <c r="B49" s="45" t="s">
        <v>169</v>
      </c>
      <c r="C49" s="246" t="s">
        <v>135</v>
      </c>
      <c r="D49" s="82">
        <v>0</v>
      </c>
      <c r="E49" s="82">
        <v>11971</v>
      </c>
      <c r="F49" s="231">
        <v>0</v>
      </c>
      <c r="G49" s="231">
        <v>0</v>
      </c>
      <c r="H49" s="231">
        <v>0</v>
      </c>
      <c r="I49" s="246" t="s">
        <v>16</v>
      </c>
      <c r="J49" s="84">
        <v>0</v>
      </c>
      <c r="K49" s="84">
        <v>11520.1</v>
      </c>
      <c r="L49" s="84">
        <v>0</v>
      </c>
      <c r="M49" s="84">
        <v>0</v>
      </c>
      <c r="N49" s="84">
        <v>0</v>
      </c>
      <c r="O49" s="68" t="s">
        <v>170</v>
      </c>
      <c r="P49" s="85"/>
    </row>
    <row r="50" spans="1:16" ht="38.25">
      <c r="A50" s="246" t="s">
        <v>168</v>
      </c>
      <c r="B50" s="45" t="s">
        <v>171</v>
      </c>
      <c r="C50" s="246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246" t="s">
        <v>16</v>
      </c>
      <c r="J50" s="84">
        <v>49977.4</v>
      </c>
      <c r="K50" s="84">
        <v>63447.1</v>
      </c>
      <c r="L50" s="84">
        <v>43757.4</v>
      </c>
      <c r="M50" s="84">
        <v>43757.4</v>
      </c>
      <c r="N50" s="84">
        <v>43757.4</v>
      </c>
      <c r="O50" s="83" t="s">
        <v>172</v>
      </c>
      <c r="P50" s="45"/>
    </row>
    <row r="51" spans="1:16" ht="25.5">
      <c r="A51" s="246" t="s">
        <v>168</v>
      </c>
      <c r="B51" s="45" t="s">
        <v>173</v>
      </c>
      <c r="C51" s="246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246" t="s">
        <v>16</v>
      </c>
      <c r="J51" s="84">
        <v>344485.5</v>
      </c>
      <c r="K51" s="84">
        <v>377956</v>
      </c>
      <c r="L51" s="84">
        <v>276892.09999999998</v>
      </c>
      <c r="M51" s="84">
        <v>175957.6</v>
      </c>
      <c r="N51" s="84">
        <v>276892.09999999998</v>
      </c>
      <c r="O51" s="83" t="s">
        <v>174</v>
      </c>
      <c r="P51" s="45"/>
    </row>
    <row r="52" spans="1:16" ht="38.25">
      <c r="A52" s="246" t="s">
        <v>168</v>
      </c>
      <c r="B52" s="45" t="s">
        <v>175</v>
      </c>
      <c r="C52" s="246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246" t="s">
        <v>16</v>
      </c>
      <c r="J52" s="84">
        <v>115133.9</v>
      </c>
      <c r="K52" s="84">
        <v>123273.2</v>
      </c>
      <c r="L52" s="84">
        <v>97285.8</v>
      </c>
      <c r="M52" s="84">
        <v>90285.8</v>
      </c>
      <c r="N52" s="84">
        <v>97285.8</v>
      </c>
      <c r="O52" s="84" t="s">
        <v>176</v>
      </c>
      <c r="P52" s="45"/>
    </row>
    <row r="53" spans="1:16" ht="38.25">
      <c r="A53" s="246" t="s">
        <v>168</v>
      </c>
      <c r="B53" s="45" t="s">
        <v>177</v>
      </c>
      <c r="C53" s="246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246" t="s">
        <v>16</v>
      </c>
      <c r="J53" s="84">
        <v>19063.3</v>
      </c>
      <c r="K53" s="84">
        <v>175907.20000000001</v>
      </c>
      <c r="L53" s="84">
        <v>123714.5</v>
      </c>
      <c r="M53" s="84">
        <v>123714.5</v>
      </c>
      <c r="N53" s="84">
        <v>123714.5</v>
      </c>
      <c r="O53" s="84" t="s">
        <v>178</v>
      </c>
      <c r="P53" s="45"/>
    </row>
    <row r="54" spans="1:16" ht="51">
      <c r="A54" s="246" t="s">
        <v>168</v>
      </c>
      <c r="B54" s="45" t="s">
        <v>179</v>
      </c>
      <c r="C54" s="246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246" t="s">
        <v>16</v>
      </c>
      <c r="J54" s="84">
        <v>40988.800000000003</v>
      </c>
      <c r="K54" s="84">
        <v>45674.9</v>
      </c>
      <c r="L54" s="84">
        <v>32073.4</v>
      </c>
      <c r="M54" s="84">
        <v>32073.4</v>
      </c>
      <c r="N54" s="84">
        <v>32073.4</v>
      </c>
      <c r="O54" s="84" t="s">
        <v>180</v>
      </c>
      <c r="P54" s="45"/>
    </row>
    <row r="55" spans="1:16" ht="42" customHeight="1">
      <c r="A55" s="246" t="s">
        <v>168</v>
      </c>
      <c r="B55" s="232" t="s">
        <v>181</v>
      </c>
      <c r="C55" s="233" t="s">
        <v>283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246" t="s">
        <v>16</v>
      </c>
      <c r="J55" s="84">
        <v>35951.1</v>
      </c>
      <c r="K55" s="84">
        <v>37727</v>
      </c>
      <c r="L55" s="84">
        <v>32807.9</v>
      </c>
      <c r="M55" s="84">
        <v>32807.9</v>
      </c>
      <c r="N55" s="84">
        <v>32807.9</v>
      </c>
      <c r="O55" s="84" t="s">
        <v>182</v>
      </c>
      <c r="P55" s="45"/>
    </row>
    <row r="56" spans="1:16" ht="38.25">
      <c r="A56" s="246" t="s">
        <v>168</v>
      </c>
      <c r="B56" s="45" t="s">
        <v>183</v>
      </c>
      <c r="C56" s="246" t="s">
        <v>283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246" t="s">
        <v>16</v>
      </c>
      <c r="J56" s="84">
        <v>6901.6</v>
      </c>
      <c r="K56" s="84">
        <v>9908.5</v>
      </c>
      <c r="L56" s="84">
        <v>6897</v>
      </c>
      <c r="M56" s="84">
        <v>6897</v>
      </c>
      <c r="N56" s="84">
        <v>6897</v>
      </c>
      <c r="O56" s="84" t="s">
        <v>184</v>
      </c>
      <c r="P56" s="45"/>
    </row>
    <row r="57" spans="1:16" ht="27.75" customHeight="1">
      <c r="A57" s="246" t="s">
        <v>168</v>
      </c>
      <c r="B57" s="45" t="s">
        <v>185</v>
      </c>
      <c r="C57" s="246" t="s">
        <v>283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246" t="s">
        <v>16</v>
      </c>
      <c r="J57" s="84">
        <v>0</v>
      </c>
      <c r="K57" s="84">
        <v>664176.30000000005</v>
      </c>
      <c r="L57" s="84">
        <v>526837.5</v>
      </c>
      <c r="M57" s="84">
        <v>526837.5</v>
      </c>
      <c r="N57" s="84">
        <v>526837.5</v>
      </c>
      <c r="O57" s="68" t="s">
        <v>186</v>
      </c>
      <c r="P57" s="45"/>
    </row>
    <row r="58" spans="1:16">
      <c r="A58" s="246" t="s">
        <v>168</v>
      </c>
      <c r="B58" s="234" t="s">
        <v>581</v>
      </c>
      <c r="C58" s="235" t="s">
        <v>623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246" t="s">
        <v>16</v>
      </c>
      <c r="J58" s="84">
        <v>7143</v>
      </c>
      <c r="K58" s="84">
        <v>7000.9</v>
      </c>
      <c r="L58" s="84">
        <v>6596.8</v>
      </c>
      <c r="M58" s="84">
        <v>6596.8</v>
      </c>
      <c r="N58" s="84">
        <v>6596.8</v>
      </c>
      <c r="O58" s="68" t="s">
        <v>188</v>
      </c>
      <c r="P58" s="45"/>
    </row>
    <row r="59" spans="1:16" hidden="1">
      <c r="A59" s="364" t="s">
        <v>384</v>
      </c>
      <c r="B59" s="364"/>
      <c r="C59" s="364"/>
      <c r="D59" s="364"/>
      <c r="E59" s="364"/>
      <c r="F59" s="364"/>
      <c r="G59" s="364"/>
      <c r="H59" s="364"/>
      <c r="I59" s="364"/>
      <c r="J59" s="364"/>
      <c r="K59" s="364"/>
      <c r="L59" s="364"/>
      <c r="M59" s="364"/>
      <c r="N59" s="364"/>
      <c r="O59" s="364"/>
      <c r="P59" s="364"/>
    </row>
    <row r="60" spans="1:16" ht="63.75" hidden="1">
      <c r="A60" s="58" t="s">
        <v>367</v>
      </c>
      <c r="B60" s="119" t="s">
        <v>368</v>
      </c>
      <c r="C60" s="120" t="s">
        <v>622</v>
      </c>
      <c r="D60" s="121" t="s">
        <v>370</v>
      </c>
      <c r="E60" s="121" t="s">
        <v>371</v>
      </c>
      <c r="F60" s="121" t="s">
        <v>371</v>
      </c>
      <c r="G60" s="121" t="s">
        <v>371</v>
      </c>
      <c r="H60" s="121" t="s">
        <v>371</v>
      </c>
      <c r="I60" s="58" t="s">
        <v>15</v>
      </c>
      <c r="J60" s="121" t="s">
        <v>372</v>
      </c>
      <c r="K60" s="121" t="s">
        <v>373</v>
      </c>
      <c r="L60" s="121" t="s">
        <v>374</v>
      </c>
      <c r="M60" s="121" t="s">
        <v>375</v>
      </c>
      <c r="N60" s="121" t="s">
        <v>376</v>
      </c>
      <c r="O60" s="58" t="s">
        <v>377</v>
      </c>
      <c r="P60" s="122"/>
    </row>
    <row r="61" spans="1:16" ht="83.25" hidden="1" customHeight="1">
      <c r="A61" s="376">
        <v>852</v>
      </c>
      <c r="B61" s="377" t="s">
        <v>378</v>
      </c>
      <c r="C61" s="114" t="s">
        <v>582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378">
        <v>1</v>
      </c>
      <c r="J61" s="378">
        <v>1191.3</v>
      </c>
      <c r="K61" s="378">
        <v>2551.9</v>
      </c>
      <c r="L61" s="378">
        <v>2449.8000000000002</v>
      </c>
      <c r="M61" s="378">
        <v>2204.8000000000002</v>
      </c>
      <c r="N61" s="378">
        <v>2425.3000000000002</v>
      </c>
      <c r="O61" s="378">
        <v>1010234</v>
      </c>
      <c r="P61" s="114" t="s">
        <v>380</v>
      </c>
    </row>
    <row r="62" spans="1:16" ht="114.75" hidden="1" customHeight="1">
      <c r="A62" s="376"/>
      <c r="B62" s="377"/>
      <c r="C62" s="12" t="s">
        <v>584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379"/>
      <c r="J62" s="379"/>
      <c r="K62" s="379"/>
      <c r="L62" s="379"/>
      <c r="M62" s="379"/>
      <c r="N62" s="379"/>
      <c r="O62" s="379"/>
      <c r="P62" s="12" t="s">
        <v>382</v>
      </c>
    </row>
    <row r="63" spans="1:16" ht="63.75" hidden="1" customHeight="1">
      <c r="A63" s="376"/>
      <c r="B63" s="377"/>
      <c r="C63" s="12" t="s">
        <v>583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380"/>
      <c r="J63" s="380"/>
      <c r="K63" s="380"/>
      <c r="L63" s="380"/>
      <c r="M63" s="380"/>
      <c r="N63" s="380"/>
      <c r="O63" s="380"/>
      <c r="P63" s="12" t="s">
        <v>383</v>
      </c>
    </row>
    <row r="64" spans="1:16" ht="15.75" hidden="1" customHeight="1">
      <c r="A64" s="381" t="s">
        <v>385</v>
      </c>
      <c r="B64" s="382"/>
      <c r="C64" s="382"/>
      <c r="D64" s="382"/>
      <c r="E64" s="382"/>
      <c r="F64" s="382"/>
      <c r="G64" s="382"/>
      <c r="H64" s="382"/>
      <c r="I64" s="382"/>
      <c r="J64" s="382"/>
      <c r="K64" s="382"/>
      <c r="L64" s="382"/>
      <c r="M64" s="382"/>
      <c r="N64" s="382"/>
      <c r="O64" s="382"/>
      <c r="P64" s="383"/>
    </row>
    <row r="65" spans="1:16" ht="240" hidden="1" customHeight="1">
      <c r="A65" s="246">
        <v>854</v>
      </c>
      <c r="B65" s="123" t="s">
        <v>386</v>
      </c>
      <c r="C65" s="217" t="s">
        <v>587</v>
      </c>
      <c r="D65" s="22" t="s">
        <v>388</v>
      </c>
      <c r="E65" s="22" t="s">
        <v>388</v>
      </c>
      <c r="F65" s="22" t="s">
        <v>388</v>
      </c>
      <c r="G65" s="22" t="s">
        <v>388</v>
      </c>
      <c r="H65" s="22" t="s">
        <v>388</v>
      </c>
      <c r="I65" s="22" t="s">
        <v>15</v>
      </c>
      <c r="J65" s="22" t="s">
        <v>389</v>
      </c>
      <c r="K65" s="22" t="s">
        <v>390</v>
      </c>
      <c r="L65" s="22" t="s">
        <v>391</v>
      </c>
      <c r="M65" s="22" t="s">
        <v>392</v>
      </c>
      <c r="N65" s="22" t="s">
        <v>393</v>
      </c>
      <c r="O65" s="22"/>
      <c r="P65" s="23"/>
    </row>
    <row r="66" spans="1:16" ht="60.75" hidden="1" customHeight="1">
      <c r="A66" s="246">
        <v>854</v>
      </c>
      <c r="B66" s="21" t="s">
        <v>585</v>
      </c>
      <c r="C66" s="217" t="s">
        <v>588</v>
      </c>
      <c r="D66" s="22" t="s">
        <v>388</v>
      </c>
      <c r="E66" s="22" t="s">
        <v>388</v>
      </c>
      <c r="F66" s="22" t="s">
        <v>388</v>
      </c>
      <c r="G66" s="22" t="s">
        <v>388</v>
      </c>
      <c r="H66" s="22" t="s">
        <v>388</v>
      </c>
      <c r="I66" s="22" t="s">
        <v>15</v>
      </c>
      <c r="J66" s="22" t="s">
        <v>395</v>
      </c>
      <c r="K66" s="22" t="s">
        <v>390</v>
      </c>
      <c r="L66" s="22" t="s">
        <v>391</v>
      </c>
      <c r="M66" s="22" t="s">
        <v>392</v>
      </c>
      <c r="N66" s="22" t="s">
        <v>393</v>
      </c>
      <c r="O66" s="22"/>
      <c r="P66" s="23"/>
    </row>
    <row r="67" spans="1:16" ht="72" hidden="1" customHeight="1">
      <c r="A67" s="246">
        <v>854</v>
      </c>
      <c r="B67" s="21" t="s">
        <v>586</v>
      </c>
      <c r="C67" s="217" t="s">
        <v>589</v>
      </c>
      <c r="D67" s="22" t="s">
        <v>388</v>
      </c>
      <c r="E67" s="22" t="s">
        <v>388</v>
      </c>
      <c r="F67" s="22" t="s">
        <v>388</v>
      </c>
      <c r="G67" s="22" t="s">
        <v>388</v>
      </c>
      <c r="H67" s="22" t="s">
        <v>388</v>
      </c>
      <c r="I67" s="22" t="s">
        <v>15</v>
      </c>
      <c r="J67" s="22" t="s">
        <v>395</v>
      </c>
      <c r="K67" s="22" t="s">
        <v>390</v>
      </c>
      <c r="L67" s="22" t="s">
        <v>391</v>
      </c>
      <c r="M67" s="22" t="s">
        <v>392</v>
      </c>
      <c r="N67" s="22" t="s">
        <v>393</v>
      </c>
      <c r="O67" s="22"/>
      <c r="P67" s="23"/>
    </row>
    <row r="68" spans="1:16">
      <c r="A68" s="364" t="s">
        <v>190</v>
      </c>
      <c r="B68" s="364"/>
      <c r="C68" s="364"/>
      <c r="D68" s="364"/>
      <c r="E68" s="364"/>
      <c r="F68" s="364"/>
      <c r="G68" s="364"/>
      <c r="H68" s="364"/>
      <c r="I68" s="364"/>
      <c r="J68" s="364"/>
      <c r="K68" s="364"/>
      <c r="L68" s="364"/>
      <c r="M68" s="364"/>
      <c r="N68" s="364"/>
      <c r="O68" s="364"/>
      <c r="P68" s="364"/>
    </row>
    <row r="69" spans="1:16" ht="76.5" hidden="1">
      <c r="A69" s="90">
        <v>855</v>
      </c>
      <c r="B69" s="86" t="s">
        <v>591</v>
      </c>
      <c r="C69" s="238" t="s">
        <v>621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0">
        <v>1</v>
      </c>
      <c r="J69" s="89">
        <v>8750.15</v>
      </c>
      <c r="K69" s="96">
        <v>10989.9</v>
      </c>
      <c r="L69" s="96">
        <v>11298.4</v>
      </c>
      <c r="M69" s="96">
        <v>11054.3</v>
      </c>
      <c r="N69" s="96">
        <v>11054.3</v>
      </c>
      <c r="O69" s="87" t="s">
        <v>193</v>
      </c>
      <c r="P69" s="90"/>
    </row>
    <row r="70" spans="1:16" ht="38.25">
      <c r="A70" s="90">
        <v>855</v>
      </c>
      <c r="B70" s="86" t="s">
        <v>590</v>
      </c>
      <c r="C70" s="90" t="s">
        <v>620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90">
        <v>2</v>
      </c>
      <c r="J70" s="89">
        <v>226379.62</v>
      </c>
      <c r="K70" s="96">
        <v>711914.9</v>
      </c>
      <c r="L70" s="96">
        <v>779500.6</v>
      </c>
      <c r="M70" s="96">
        <v>674510.6</v>
      </c>
      <c r="N70" s="96">
        <v>674510.6</v>
      </c>
      <c r="O70" s="91" t="s">
        <v>196</v>
      </c>
      <c r="P70" s="90"/>
    </row>
    <row r="71" spans="1:16" ht="63.75">
      <c r="A71" s="90">
        <v>855</v>
      </c>
      <c r="B71" s="86" t="s">
        <v>592</v>
      </c>
      <c r="C71" s="90" t="s">
        <v>618</v>
      </c>
      <c r="D71" s="95">
        <v>870310</v>
      </c>
      <c r="E71" s="95">
        <v>1113986</v>
      </c>
      <c r="F71" s="95">
        <v>1091220</v>
      </c>
      <c r="G71" s="95">
        <v>1083632</v>
      </c>
      <c r="H71" s="280">
        <v>1077561</v>
      </c>
      <c r="I71" s="90">
        <v>2</v>
      </c>
      <c r="J71" s="89">
        <v>685759.21</v>
      </c>
      <c r="K71" s="96">
        <v>978994.5</v>
      </c>
      <c r="L71" s="96">
        <v>763075.9</v>
      </c>
      <c r="M71" s="96">
        <v>617956.5</v>
      </c>
      <c r="N71" s="96">
        <v>617956.5</v>
      </c>
      <c r="O71" s="87" t="s">
        <v>199</v>
      </c>
      <c r="P71" s="90"/>
    </row>
    <row r="72" spans="1:16" ht="63.75">
      <c r="A72" s="90">
        <v>855</v>
      </c>
      <c r="B72" s="86" t="s">
        <v>593</v>
      </c>
      <c r="C72" s="90" t="s">
        <v>619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90">
        <v>2</v>
      </c>
      <c r="J72" s="89">
        <v>19179.95</v>
      </c>
      <c r="K72" s="96">
        <v>29810.1</v>
      </c>
      <c r="L72" s="96">
        <v>30553.599999999999</v>
      </c>
      <c r="M72" s="96">
        <v>26518.2</v>
      </c>
      <c r="N72" s="96">
        <v>26518.2</v>
      </c>
      <c r="O72" s="87" t="s">
        <v>202</v>
      </c>
      <c r="P72" s="90"/>
    </row>
    <row r="73" spans="1:16" ht="25.5">
      <c r="A73" s="90">
        <v>855</v>
      </c>
      <c r="B73" s="86" t="s">
        <v>594</v>
      </c>
      <c r="C73" s="90" t="s">
        <v>618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90">
        <v>2</v>
      </c>
      <c r="J73" s="89">
        <v>78186.289999999994</v>
      </c>
      <c r="K73" s="96">
        <v>89309</v>
      </c>
      <c r="L73" s="96">
        <v>53100</v>
      </c>
      <c r="M73" s="168">
        <v>0</v>
      </c>
      <c r="N73" s="168">
        <v>0</v>
      </c>
      <c r="O73" s="87" t="s">
        <v>204</v>
      </c>
      <c r="P73" s="90"/>
    </row>
    <row r="74" spans="1:16" ht="25.5" hidden="1">
      <c r="A74" s="74">
        <v>855</v>
      </c>
      <c r="B74" s="88" t="s">
        <v>595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74">
        <v>1</v>
      </c>
      <c r="J74" s="89">
        <v>7182.2</v>
      </c>
      <c r="K74" s="96">
        <v>13356.7</v>
      </c>
      <c r="L74" s="96">
        <v>13604.3</v>
      </c>
      <c r="M74" s="96">
        <v>9676.6</v>
      </c>
      <c r="N74" s="96">
        <v>9676.6</v>
      </c>
      <c r="O74" s="87" t="s">
        <v>207</v>
      </c>
      <c r="P74" s="90"/>
    </row>
    <row r="75" spans="1:16" ht="25.5">
      <c r="A75" s="74">
        <v>855</v>
      </c>
      <c r="B75" s="88" t="s">
        <v>596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74">
        <v>2</v>
      </c>
      <c r="J75" s="89">
        <v>17184.14</v>
      </c>
      <c r="K75" s="96">
        <v>21136.1</v>
      </c>
      <c r="L75" s="96">
        <v>22352.3</v>
      </c>
      <c r="M75" s="96">
        <v>21482.6</v>
      </c>
      <c r="N75" s="96">
        <v>21482.6</v>
      </c>
      <c r="O75" s="87" t="s">
        <v>210</v>
      </c>
      <c r="P75" s="90"/>
    </row>
    <row r="76" spans="1:16" ht="25.5">
      <c r="A76" s="90">
        <v>855</v>
      </c>
      <c r="B76" s="86" t="s">
        <v>597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90">
        <v>2</v>
      </c>
      <c r="J76" s="89">
        <v>5391.34</v>
      </c>
      <c r="K76" s="96">
        <v>17301.599999999999</v>
      </c>
      <c r="L76" s="96">
        <v>7906</v>
      </c>
      <c r="M76" s="96">
        <v>6209.4</v>
      </c>
      <c r="N76" s="96">
        <v>6209.4</v>
      </c>
      <c r="O76" s="87" t="s">
        <v>212</v>
      </c>
      <c r="P76" s="90"/>
    </row>
    <row r="77" spans="1:16" ht="25.5" hidden="1">
      <c r="A77" s="90">
        <v>855</v>
      </c>
      <c r="B77" s="86" t="s">
        <v>607</v>
      </c>
      <c r="C77" s="90" t="s">
        <v>598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0">
        <v>1</v>
      </c>
      <c r="J77" s="89">
        <v>49806.673999999999</v>
      </c>
      <c r="K77" s="96">
        <v>68056.5</v>
      </c>
      <c r="L77" s="96">
        <v>74368.600000000006</v>
      </c>
      <c r="M77" s="96">
        <v>55926.1</v>
      </c>
      <c r="N77" s="96">
        <v>55926.1</v>
      </c>
      <c r="O77" s="87" t="s">
        <v>215</v>
      </c>
      <c r="P77" s="90"/>
    </row>
    <row r="78" spans="1:16" ht="100.5" customHeight="1">
      <c r="A78" s="90">
        <v>855</v>
      </c>
      <c r="B78" s="86" t="s">
        <v>599</v>
      </c>
      <c r="C78" s="90" t="s">
        <v>618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90">
        <v>2</v>
      </c>
      <c r="J78" s="89">
        <v>42555.09</v>
      </c>
      <c r="K78" s="96">
        <v>122093.6</v>
      </c>
      <c r="L78" s="96">
        <v>59854.9</v>
      </c>
      <c r="M78" s="96">
        <v>48812.4</v>
      </c>
      <c r="N78" s="96">
        <v>48812.4</v>
      </c>
      <c r="O78" s="87" t="s">
        <v>217</v>
      </c>
      <c r="P78" s="90"/>
    </row>
    <row r="79" spans="1:16" ht="50.25" customHeight="1">
      <c r="A79" s="90">
        <v>855</v>
      </c>
      <c r="B79" s="86" t="s">
        <v>600</v>
      </c>
      <c r="C79" s="90" t="s">
        <v>618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90">
        <v>2</v>
      </c>
      <c r="J79" s="89">
        <v>51494.95</v>
      </c>
      <c r="K79" s="96">
        <v>53933.2</v>
      </c>
      <c r="L79" s="96">
        <v>59014.8</v>
      </c>
      <c r="M79" s="96">
        <v>51398</v>
      </c>
      <c r="N79" s="96">
        <v>51398</v>
      </c>
      <c r="O79" s="87" t="s">
        <v>219</v>
      </c>
      <c r="P79" s="90"/>
    </row>
    <row r="80" spans="1:16" ht="49.5" customHeight="1">
      <c r="A80" s="90">
        <v>855</v>
      </c>
      <c r="B80" s="86" t="s">
        <v>601</v>
      </c>
      <c r="C80" s="90" t="s">
        <v>618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90">
        <v>2</v>
      </c>
      <c r="J80" s="89">
        <v>86071.4</v>
      </c>
      <c r="K80" s="96">
        <v>136977.1</v>
      </c>
      <c r="L80" s="96">
        <v>147451.4</v>
      </c>
      <c r="M80" s="96">
        <v>129290.1</v>
      </c>
      <c r="N80" s="96">
        <v>129290.1</v>
      </c>
      <c r="O80" s="87" t="s">
        <v>221</v>
      </c>
      <c r="P80" s="90"/>
    </row>
    <row r="81" spans="1:16" ht="48" customHeight="1">
      <c r="A81" s="90">
        <v>855</v>
      </c>
      <c r="B81" s="248" t="s">
        <v>555</v>
      </c>
      <c r="C81" s="238" t="s">
        <v>556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90">
        <v>2</v>
      </c>
      <c r="J81" s="89">
        <v>22983.53</v>
      </c>
      <c r="K81" s="96">
        <v>28465</v>
      </c>
      <c r="L81" s="96">
        <v>29294.6</v>
      </c>
      <c r="M81" s="96">
        <v>28963.1</v>
      </c>
      <c r="N81" s="96">
        <v>28963.1</v>
      </c>
      <c r="O81" s="87" t="s">
        <v>224</v>
      </c>
      <c r="P81" s="90"/>
    </row>
    <row r="82" spans="1:16" ht="63" customHeight="1">
      <c r="A82" s="90">
        <v>855</v>
      </c>
      <c r="B82" s="248" t="s">
        <v>616</v>
      </c>
      <c r="C82" s="238" t="s">
        <v>556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90">
        <v>2</v>
      </c>
      <c r="J82" s="89" t="s">
        <v>45</v>
      </c>
      <c r="K82" s="96">
        <v>115180.2</v>
      </c>
      <c r="L82" s="96">
        <f>81511.3+32835.4</f>
        <v>114346.70000000001</v>
      </c>
      <c r="M82" s="96">
        <v>108221.9</v>
      </c>
      <c r="N82" s="96">
        <v>108221.9</v>
      </c>
      <c r="O82" s="87" t="s">
        <v>226</v>
      </c>
      <c r="P82" s="90"/>
    </row>
    <row r="83" spans="1:16" ht="49.5" hidden="1" customHeight="1">
      <c r="A83" s="90">
        <v>855</v>
      </c>
      <c r="B83" s="86" t="s">
        <v>602</v>
      </c>
      <c r="C83" s="90" t="s">
        <v>606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0">
        <v>1</v>
      </c>
      <c r="J83" s="89">
        <v>19521.8</v>
      </c>
      <c r="K83" s="96">
        <v>19661.099999999999</v>
      </c>
      <c r="L83" s="96">
        <v>21435.7</v>
      </c>
      <c r="M83" s="96">
        <v>19685.900000000001</v>
      </c>
      <c r="N83" s="96">
        <v>19685.900000000001</v>
      </c>
      <c r="O83" s="87" t="s">
        <v>229</v>
      </c>
      <c r="P83" s="90"/>
    </row>
    <row r="84" spans="1:16" ht="56.25" hidden="1" customHeight="1">
      <c r="A84" s="90">
        <v>855</v>
      </c>
      <c r="B84" s="86" t="s">
        <v>604</v>
      </c>
      <c r="C84" s="90" t="s">
        <v>605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0">
        <v>1</v>
      </c>
      <c r="J84" s="89">
        <v>123625.21</v>
      </c>
      <c r="K84" s="96">
        <v>149587</v>
      </c>
      <c r="L84" s="96">
        <v>171736.2</v>
      </c>
      <c r="M84" s="96">
        <v>164248.20000000001</v>
      </c>
      <c r="N84" s="96">
        <v>164248.20000000001</v>
      </c>
      <c r="O84" s="87" t="s">
        <v>232</v>
      </c>
      <c r="P84" s="90"/>
    </row>
    <row r="85" spans="1:16" ht="64.5" hidden="1" customHeight="1">
      <c r="A85" s="90">
        <v>855</v>
      </c>
      <c r="B85" s="86" t="s">
        <v>603</v>
      </c>
      <c r="C85" s="90" t="s">
        <v>360</v>
      </c>
      <c r="D85" s="95">
        <v>23</v>
      </c>
      <c r="E85" s="95">
        <v>43</v>
      </c>
      <c r="F85" s="95">
        <v>43</v>
      </c>
      <c r="G85" s="95">
        <v>43</v>
      </c>
      <c r="H85" s="95">
        <v>43</v>
      </c>
      <c r="I85" s="238">
        <v>1</v>
      </c>
      <c r="J85" s="89">
        <v>32067</v>
      </c>
      <c r="K85" s="96">
        <v>0</v>
      </c>
      <c r="L85" s="96">
        <v>55878.3</v>
      </c>
      <c r="M85" s="96">
        <v>46159.199999999997</v>
      </c>
      <c r="N85" s="96">
        <v>46159.199999999997</v>
      </c>
      <c r="O85" s="87" t="s">
        <v>235</v>
      </c>
      <c r="P85" s="90"/>
    </row>
    <row r="86" spans="1:16" ht="19.5" customHeight="1">
      <c r="A86" s="376" t="s">
        <v>236</v>
      </c>
      <c r="B86" s="384"/>
      <c r="C86" s="384"/>
      <c r="D86" s="384"/>
      <c r="E86" s="384"/>
      <c r="F86" s="384"/>
      <c r="G86" s="384"/>
      <c r="H86" s="384"/>
      <c r="I86" s="384"/>
      <c r="J86" s="384"/>
      <c r="K86" s="384"/>
      <c r="L86" s="384"/>
      <c r="M86" s="384"/>
      <c r="N86" s="384"/>
      <c r="O86" s="384"/>
      <c r="P86" s="384"/>
    </row>
    <row r="87" spans="1:16" ht="79.5" customHeight="1">
      <c r="A87" s="246">
        <v>857</v>
      </c>
      <c r="B87" s="239" t="s">
        <v>525</v>
      </c>
      <c r="C87" s="209" t="s">
        <v>526</v>
      </c>
      <c r="D87" s="204">
        <v>33100</v>
      </c>
      <c r="E87" s="204">
        <v>31350</v>
      </c>
      <c r="F87" s="204">
        <v>27571</v>
      </c>
      <c r="G87" s="204">
        <v>23875</v>
      </c>
      <c r="H87" s="204">
        <v>27172</v>
      </c>
      <c r="I87" s="205">
        <v>2</v>
      </c>
      <c r="J87" s="206">
        <v>24979.1</v>
      </c>
      <c r="K87" s="206">
        <f>P87*0.95</f>
        <v>0</v>
      </c>
      <c r="L87" s="207">
        <f>11826.4+18517.5</f>
        <v>30343.9</v>
      </c>
      <c r="M87" s="207">
        <f>10170.9+15925.3</f>
        <v>26096.199999999997</v>
      </c>
      <c r="N87" s="207">
        <f>11511.5+18024.3</f>
        <v>29535.8</v>
      </c>
      <c r="O87" s="203" t="s">
        <v>423</v>
      </c>
      <c r="P87" s="201"/>
    </row>
    <row r="88" spans="1:16" ht="58.5" hidden="1" customHeight="1">
      <c r="A88" s="246">
        <v>857</v>
      </c>
      <c r="B88" s="239" t="s">
        <v>527</v>
      </c>
      <c r="C88" s="209" t="s">
        <v>528</v>
      </c>
      <c r="D88" s="204">
        <v>1623103</v>
      </c>
      <c r="E88" s="204">
        <v>1541948</v>
      </c>
      <c r="F88" s="204">
        <v>1369836</v>
      </c>
      <c r="G88" s="204">
        <v>1183392</v>
      </c>
      <c r="H88" s="204">
        <v>1341284</v>
      </c>
      <c r="I88" s="205">
        <v>1</v>
      </c>
      <c r="J88" s="206">
        <v>4407.2</v>
      </c>
      <c r="K88" s="206">
        <f>P88*0.95</f>
        <v>0</v>
      </c>
      <c r="L88" s="207">
        <f>1722.6+8792.7</f>
        <v>10515.300000000001</v>
      </c>
      <c r="M88" s="207">
        <f>1481.5+7561.9</f>
        <v>9043.4</v>
      </c>
      <c r="N88" s="207">
        <f>1676.8+8558.6</f>
        <v>10235.4</v>
      </c>
      <c r="O88" s="203" t="s">
        <v>424</v>
      </c>
      <c r="P88" s="201"/>
    </row>
    <row r="89" spans="1:16" ht="33.75" hidden="1" customHeight="1">
      <c r="A89" s="246">
        <v>857</v>
      </c>
      <c r="B89" s="202" t="s">
        <v>537</v>
      </c>
      <c r="C89" s="209" t="s">
        <v>528</v>
      </c>
      <c r="D89" s="204">
        <v>13700</v>
      </c>
      <c r="E89" s="204">
        <v>13044</v>
      </c>
      <c r="F89" s="204">
        <v>11024</v>
      </c>
      <c r="G89" s="204">
        <v>9486</v>
      </c>
      <c r="H89" s="204">
        <v>10725</v>
      </c>
      <c r="I89" s="205">
        <v>1</v>
      </c>
      <c r="J89" s="206">
        <v>18887.8</v>
      </c>
      <c r="K89" s="206">
        <f>P89*0.95</f>
        <v>0</v>
      </c>
      <c r="L89" s="207">
        <f>3806+11508</f>
        <v>15314</v>
      </c>
      <c r="M89" s="207">
        <f>3273.2+9897.1</f>
        <v>13170.3</v>
      </c>
      <c r="N89" s="207">
        <f>3704.6+11201.6</f>
        <v>14906.2</v>
      </c>
      <c r="O89" s="203" t="s">
        <v>425</v>
      </c>
      <c r="P89" s="201"/>
    </row>
    <row r="90" spans="1:16" ht="36" hidden="1" customHeight="1">
      <c r="A90" s="246">
        <v>857</v>
      </c>
      <c r="B90" s="202" t="s">
        <v>529</v>
      </c>
      <c r="C90" s="209" t="s">
        <v>33</v>
      </c>
      <c r="D90" s="204">
        <v>153</v>
      </c>
      <c r="E90" s="204">
        <v>150</v>
      </c>
      <c r="F90" s="204">
        <v>146</v>
      </c>
      <c r="G90" s="229">
        <v>127</v>
      </c>
      <c r="H90" s="204">
        <v>146</v>
      </c>
      <c r="I90" s="204">
        <v>1</v>
      </c>
      <c r="J90" s="204">
        <v>22723</v>
      </c>
      <c r="K90" s="204">
        <v>25749</v>
      </c>
      <c r="L90" s="204">
        <v>28369</v>
      </c>
      <c r="M90" s="204">
        <v>24398</v>
      </c>
      <c r="N90" s="205">
        <v>27613</v>
      </c>
      <c r="O90" s="208" t="s">
        <v>427</v>
      </c>
      <c r="P90" s="200"/>
    </row>
    <row r="91" spans="1:16" ht="48" hidden="1" customHeight="1">
      <c r="A91" s="246">
        <v>857</v>
      </c>
      <c r="B91" s="202" t="s">
        <v>530</v>
      </c>
      <c r="C91" s="209" t="s">
        <v>33</v>
      </c>
      <c r="D91" s="228">
        <v>515</v>
      </c>
      <c r="E91" s="228">
        <v>486</v>
      </c>
      <c r="F91" s="228">
        <v>144</v>
      </c>
      <c r="G91" s="228">
        <v>128</v>
      </c>
      <c r="H91" s="228">
        <v>150</v>
      </c>
      <c r="I91" s="247">
        <v>1</v>
      </c>
      <c r="J91" s="247">
        <v>43342</v>
      </c>
      <c r="K91" s="247">
        <v>44662</v>
      </c>
      <c r="L91" s="247">
        <v>44902</v>
      </c>
      <c r="M91" s="247">
        <v>38616</v>
      </c>
      <c r="N91" s="247">
        <v>43706</v>
      </c>
      <c r="O91" s="67" t="s">
        <v>429</v>
      </c>
      <c r="P91" s="247"/>
    </row>
    <row r="92" spans="1:16" ht="33" customHeight="1">
      <c r="A92" s="246">
        <v>857</v>
      </c>
      <c r="B92" s="202" t="s">
        <v>531</v>
      </c>
      <c r="C92" s="209" t="s">
        <v>532</v>
      </c>
      <c r="D92" s="228">
        <v>520529</v>
      </c>
      <c r="E92" s="228">
        <v>513381</v>
      </c>
      <c r="F92" s="228">
        <v>458685</v>
      </c>
      <c r="G92" s="228">
        <v>397682</v>
      </c>
      <c r="H92" s="228">
        <v>454501</v>
      </c>
      <c r="I92" s="247">
        <v>2</v>
      </c>
      <c r="J92" s="247">
        <v>17301.900000000001</v>
      </c>
      <c r="K92" s="247">
        <v>29562.1</v>
      </c>
      <c r="L92" s="247">
        <v>30824.7</v>
      </c>
      <c r="M92" s="247">
        <v>26509.7</v>
      </c>
      <c r="N92" s="247">
        <v>30003.8</v>
      </c>
      <c r="O92" s="67" t="s">
        <v>430</v>
      </c>
      <c r="P92" s="247"/>
    </row>
    <row r="93" spans="1:16" ht="84.75" hidden="1" customHeight="1">
      <c r="A93" s="246">
        <v>857</v>
      </c>
      <c r="B93" s="240" t="s">
        <v>533</v>
      </c>
      <c r="C93" s="209" t="s">
        <v>534</v>
      </c>
      <c r="D93" s="228">
        <v>311720</v>
      </c>
      <c r="E93" s="228">
        <v>298190</v>
      </c>
      <c r="F93" s="228">
        <v>253662</v>
      </c>
      <c r="G93" s="228">
        <v>220571</v>
      </c>
      <c r="H93" s="228">
        <v>251386</v>
      </c>
      <c r="I93" s="247">
        <v>1</v>
      </c>
      <c r="J93" s="247">
        <v>35645.1</v>
      </c>
      <c r="K93" s="247">
        <v>36591.339999999997</v>
      </c>
      <c r="L93" s="247">
        <v>36032.199999999997</v>
      </c>
      <c r="M93" s="247">
        <v>30988.3</v>
      </c>
      <c r="N93" s="247">
        <v>35072.699999999997</v>
      </c>
      <c r="O93" s="67" t="s">
        <v>431</v>
      </c>
      <c r="P93" s="247"/>
    </row>
    <row r="94" spans="1:16" ht="90.75" customHeight="1">
      <c r="A94" s="246">
        <v>857</v>
      </c>
      <c r="B94" s="240" t="s">
        <v>609</v>
      </c>
      <c r="C94" s="209" t="s">
        <v>535</v>
      </c>
      <c r="D94" s="228">
        <v>260</v>
      </c>
      <c r="E94" s="228">
        <v>252</v>
      </c>
      <c r="F94" s="228">
        <v>224</v>
      </c>
      <c r="G94" s="228">
        <v>196</v>
      </c>
      <c r="H94" s="228">
        <v>225</v>
      </c>
      <c r="I94" s="247">
        <v>2</v>
      </c>
      <c r="J94" s="247">
        <v>7647.8</v>
      </c>
      <c r="K94" s="247">
        <v>8382.99</v>
      </c>
      <c r="L94" s="247">
        <v>8803.6</v>
      </c>
      <c r="M94" s="247">
        <v>7571.2</v>
      </c>
      <c r="N94" s="247">
        <v>8569.1</v>
      </c>
      <c r="O94" s="67" t="s">
        <v>432</v>
      </c>
      <c r="P94" s="247"/>
    </row>
    <row r="95" spans="1:16" ht="67.5" hidden="1" customHeight="1">
      <c r="A95" s="246">
        <v>857</v>
      </c>
      <c r="B95" s="239" t="s">
        <v>608</v>
      </c>
      <c r="C95" s="209" t="s">
        <v>534</v>
      </c>
      <c r="D95" s="228">
        <v>86</v>
      </c>
      <c r="E95" s="228">
        <v>96</v>
      </c>
      <c r="F95" s="228">
        <v>113</v>
      </c>
      <c r="G95" s="228">
        <v>107</v>
      </c>
      <c r="H95" s="228">
        <v>126</v>
      </c>
      <c r="I95" s="247">
        <v>1</v>
      </c>
      <c r="J95" s="247">
        <v>8546.2999999999993</v>
      </c>
      <c r="K95" s="247">
        <v>10020.51</v>
      </c>
      <c r="L95" s="247">
        <v>8736.2999999999993</v>
      </c>
      <c r="M95" s="247">
        <v>7513.4</v>
      </c>
      <c r="N95" s="247">
        <v>8503.7000000000007</v>
      </c>
      <c r="O95" s="67" t="s">
        <v>433</v>
      </c>
      <c r="P95" s="247"/>
    </row>
    <row r="96" spans="1:16" ht="84" hidden="1" customHeight="1">
      <c r="A96" s="246">
        <v>857</v>
      </c>
      <c r="B96" s="240" t="s">
        <v>536</v>
      </c>
      <c r="C96" s="209" t="s">
        <v>538</v>
      </c>
      <c r="D96" s="228">
        <v>304</v>
      </c>
      <c r="E96" s="228">
        <v>289</v>
      </c>
      <c r="F96" s="228">
        <v>248</v>
      </c>
      <c r="G96" s="228">
        <v>214</v>
      </c>
      <c r="H96" s="228">
        <v>242</v>
      </c>
      <c r="I96" s="209">
        <v>1</v>
      </c>
      <c r="J96" s="247">
        <v>2789</v>
      </c>
      <c r="K96" s="247">
        <v>3287.48</v>
      </c>
      <c r="L96" s="247">
        <v>3418.1</v>
      </c>
      <c r="M96" s="247">
        <v>2939.6</v>
      </c>
      <c r="N96" s="247">
        <v>3327.1</v>
      </c>
      <c r="O96" s="67" t="s">
        <v>434</v>
      </c>
      <c r="P96" s="247"/>
    </row>
    <row r="97" spans="1:16" ht="40.5" customHeight="1">
      <c r="A97" s="246">
        <v>857</v>
      </c>
      <c r="B97" s="240" t="s">
        <v>539</v>
      </c>
      <c r="C97" s="209" t="s">
        <v>540</v>
      </c>
      <c r="D97" s="228">
        <v>300800</v>
      </c>
      <c r="E97" s="228">
        <v>300010</v>
      </c>
      <c r="F97" s="228">
        <v>210401</v>
      </c>
      <c r="G97" s="228">
        <v>188618</v>
      </c>
      <c r="H97" s="228">
        <v>222461</v>
      </c>
      <c r="I97" s="247">
        <v>2</v>
      </c>
      <c r="J97" s="247">
        <v>88296.3</v>
      </c>
      <c r="K97" s="247">
        <v>97311.26</v>
      </c>
      <c r="L97" s="247">
        <v>101317.4</v>
      </c>
      <c r="M97" s="247">
        <v>87134.6</v>
      </c>
      <c r="N97" s="247">
        <v>98619.199999999997</v>
      </c>
      <c r="O97" s="67" t="s">
        <v>435</v>
      </c>
      <c r="P97" s="247"/>
    </row>
    <row r="98" spans="1:16" ht="39.75" hidden="1" customHeight="1">
      <c r="A98" s="246">
        <v>857</v>
      </c>
      <c r="B98" s="240" t="s">
        <v>541</v>
      </c>
      <c r="C98" s="209" t="s">
        <v>542</v>
      </c>
      <c r="D98" s="228">
        <v>1</v>
      </c>
      <c r="E98" s="228">
        <v>3</v>
      </c>
      <c r="F98" s="228">
        <v>2</v>
      </c>
      <c r="G98" s="228">
        <v>2</v>
      </c>
      <c r="H98" s="228">
        <v>2</v>
      </c>
      <c r="I98" s="247">
        <v>1</v>
      </c>
      <c r="J98" s="247">
        <v>21264.1</v>
      </c>
      <c r="K98" s="247">
        <v>29143.72</v>
      </c>
      <c r="L98" s="247">
        <v>28872.400000000001</v>
      </c>
      <c r="M98" s="247">
        <v>24830.7</v>
      </c>
      <c r="N98" s="247">
        <v>28103.5</v>
      </c>
      <c r="O98" s="67" t="s">
        <v>436</v>
      </c>
      <c r="P98" s="247"/>
    </row>
    <row r="99" spans="1:16" ht="47.25" hidden="1" customHeight="1">
      <c r="A99" s="246">
        <v>857</v>
      </c>
      <c r="B99" s="240" t="s">
        <v>543</v>
      </c>
      <c r="C99" s="209" t="s">
        <v>542</v>
      </c>
      <c r="D99" s="228">
        <v>15</v>
      </c>
      <c r="E99" s="228">
        <v>14</v>
      </c>
      <c r="F99" s="228">
        <v>10</v>
      </c>
      <c r="G99" s="228">
        <v>9</v>
      </c>
      <c r="H99" s="228">
        <v>10</v>
      </c>
      <c r="I99" s="247">
        <v>1</v>
      </c>
      <c r="J99" s="247">
        <v>30762.12</v>
      </c>
      <c r="K99" s="247">
        <v>47289.01</v>
      </c>
      <c r="L99" s="247">
        <v>35598</v>
      </c>
      <c r="M99" s="247">
        <v>30614.799999999999</v>
      </c>
      <c r="N99" s="247">
        <v>34650</v>
      </c>
      <c r="O99" s="67" t="s">
        <v>437</v>
      </c>
      <c r="P99" s="247"/>
    </row>
    <row r="100" spans="1:16" ht="47.25" customHeight="1">
      <c r="A100" s="246">
        <v>857</v>
      </c>
      <c r="B100" s="240" t="s">
        <v>544</v>
      </c>
      <c r="C100" s="209" t="s">
        <v>540</v>
      </c>
      <c r="D100" s="228">
        <v>207961</v>
      </c>
      <c r="E100" s="228">
        <v>208679</v>
      </c>
      <c r="F100" s="228">
        <v>157641</v>
      </c>
      <c r="G100" s="228">
        <v>140651</v>
      </c>
      <c r="H100" s="228">
        <v>165464</v>
      </c>
      <c r="I100" s="247">
        <v>2</v>
      </c>
      <c r="J100" s="247">
        <v>55285</v>
      </c>
      <c r="K100" s="247">
        <v>67311.59</v>
      </c>
      <c r="L100" s="247">
        <v>67668.600000000006</v>
      </c>
      <c r="M100" s="247">
        <v>58196.1</v>
      </c>
      <c r="N100" s="247">
        <v>65866.600000000006</v>
      </c>
      <c r="O100" s="67" t="s">
        <v>438</v>
      </c>
      <c r="P100" s="247"/>
    </row>
    <row r="101" spans="1:16" ht="30.75" hidden="1" customHeight="1">
      <c r="A101" s="246">
        <v>857</v>
      </c>
      <c r="B101" s="240" t="s">
        <v>545</v>
      </c>
      <c r="C101" s="209" t="s">
        <v>546</v>
      </c>
      <c r="D101" s="228">
        <v>89</v>
      </c>
      <c r="E101" s="228">
        <v>89</v>
      </c>
      <c r="F101" s="228">
        <v>66</v>
      </c>
      <c r="G101" s="228">
        <v>57</v>
      </c>
      <c r="H101" s="228">
        <v>64</v>
      </c>
      <c r="I101" s="247">
        <v>1</v>
      </c>
      <c r="J101" s="247">
        <v>36702.620000000003</v>
      </c>
      <c r="K101" s="247">
        <v>41221.449999999997</v>
      </c>
      <c r="L101" s="247">
        <v>41439.599999999999</v>
      </c>
      <c r="M101" s="247">
        <v>35638.699999999997</v>
      </c>
      <c r="N101" s="247">
        <v>40336</v>
      </c>
      <c r="O101" s="67" t="s">
        <v>439</v>
      </c>
      <c r="P101" s="247"/>
    </row>
    <row r="102" spans="1:16" ht="37.5" hidden="1" customHeight="1">
      <c r="A102" s="246">
        <v>857</v>
      </c>
      <c r="B102" s="240" t="s">
        <v>547</v>
      </c>
      <c r="C102" s="209" t="s">
        <v>548</v>
      </c>
      <c r="D102" s="228">
        <v>100</v>
      </c>
      <c r="E102" s="228">
        <v>95</v>
      </c>
      <c r="F102" s="228">
        <v>37</v>
      </c>
      <c r="G102" s="228">
        <v>32</v>
      </c>
      <c r="H102" s="228">
        <v>36</v>
      </c>
      <c r="I102" s="247">
        <v>1</v>
      </c>
      <c r="J102" s="247">
        <v>11522.3</v>
      </c>
      <c r="K102" s="247">
        <v>16422.84</v>
      </c>
      <c r="L102" s="247">
        <v>12922.7</v>
      </c>
      <c r="M102" s="247">
        <v>11113.7</v>
      </c>
      <c r="N102" s="247">
        <v>12578.5</v>
      </c>
      <c r="O102" s="67" t="s">
        <v>440</v>
      </c>
      <c r="P102" s="247"/>
    </row>
    <row r="103" spans="1:16" ht="55.5" customHeight="1">
      <c r="A103" s="246">
        <v>857</v>
      </c>
      <c r="B103" s="240" t="s">
        <v>549</v>
      </c>
      <c r="C103" s="209" t="s">
        <v>532</v>
      </c>
      <c r="D103" s="228">
        <v>610000</v>
      </c>
      <c r="E103" s="228">
        <v>584250</v>
      </c>
      <c r="F103" s="228">
        <v>308398</v>
      </c>
      <c r="G103" s="228">
        <v>268648</v>
      </c>
      <c r="H103" s="228">
        <v>307885</v>
      </c>
      <c r="I103" s="247">
        <v>2</v>
      </c>
      <c r="J103" s="247">
        <v>62598.8</v>
      </c>
      <c r="K103" s="247">
        <v>55565.79</v>
      </c>
      <c r="L103" s="247">
        <v>34338.699999999997</v>
      </c>
      <c r="M103" s="247">
        <v>29531.8</v>
      </c>
      <c r="N103" s="247">
        <v>33424.199999999997</v>
      </c>
      <c r="O103" s="67" t="s">
        <v>441</v>
      </c>
      <c r="P103" s="247"/>
    </row>
    <row r="104" spans="1:16" ht="81" hidden="1" customHeight="1">
      <c r="A104" s="246">
        <v>857</v>
      </c>
      <c r="B104" s="240" t="s">
        <v>550</v>
      </c>
      <c r="C104" s="209" t="s">
        <v>551</v>
      </c>
      <c r="D104" s="228">
        <v>17.3</v>
      </c>
      <c r="E104" s="228">
        <v>15</v>
      </c>
      <c r="F104" s="228">
        <v>8.3000000000000007</v>
      </c>
      <c r="G104" s="228">
        <v>7.1</v>
      </c>
      <c r="H104" s="228">
        <v>8.1</v>
      </c>
      <c r="I104" s="247">
        <v>1</v>
      </c>
      <c r="J104" s="247">
        <v>6762.4</v>
      </c>
      <c r="K104" s="247">
        <v>7372.19</v>
      </c>
      <c r="L104" s="247">
        <v>3566</v>
      </c>
      <c r="M104" s="247">
        <v>3066.8</v>
      </c>
      <c r="N104" s="247">
        <v>3471</v>
      </c>
      <c r="O104" s="67" t="s">
        <v>442</v>
      </c>
      <c r="P104" s="247"/>
    </row>
    <row r="105" spans="1:16" ht="72" hidden="1" customHeight="1">
      <c r="A105" s="246">
        <v>857</v>
      </c>
      <c r="B105" s="240" t="s">
        <v>552</v>
      </c>
      <c r="C105" s="209" t="s">
        <v>551</v>
      </c>
      <c r="D105" s="228">
        <v>10</v>
      </c>
      <c r="E105" s="228">
        <v>11</v>
      </c>
      <c r="F105" s="228">
        <v>6.5</v>
      </c>
      <c r="G105" s="228">
        <v>5.6</v>
      </c>
      <c r="H105" s="228">
        <v>6.3</v>
      </c>
      <c r="I105" s="247">
        <v>1</v>
      </c>
      <c r="J105" s="247">
        <v>4251.3999999999996</v>
      </c>
      <c r="K105" s="247">
        <v>4638.57</v>
      </c>
      <c r="L105" s="247">
        <v>5818.5</v>
      </c>
      <c r="M105" s="210">
        <v>5004</v>
      </c>
      <c r="N105" s="247">
        <v>5663.5</v>
      </c>
      <c r="O105" s="67" t="s">
        <v>443</v>
      </c>
      <c r="P105" s="247"/>
    </row>
    <row r="106" spans="1:16" ht="67.5" customHeight="1">
      <c r="A106" s="246">
        <v>857</v>
      </c>
      <c r="B106" s="241" t="s">
        <v>553</v>
      </c>
      <c r="C106" s="209" t="s">
        <v>557</v>
      </c>
      <c r="D106" s="228">
        <v>115</v>
      </c>
      <c r="E106" s="228">
        <v>106</v>
      </c>
      <c r="F106" s="228">
        <v>94</v>
      </c>
      <c r="G106" s="228">
        <v>84</v>
      </c>
      <c r="H106" s="228">
        <v>92</v>
      </c>
      <c r="I106" s="247">
        <v>2</v>
      </c>
      <c r="J106" s="247">
        <v>11499.1</v>
      </c>
      <c r="K106" s="247">
        <v>10704.22</v>
      </c>
      <c r="L106" s="247">
        <v>12000</v>
      </c>
      <c r="M106" s="211">
        <v>10740</v>
      </c>
      <c r="N106" s="247">
        <v>11760.3</v>
      </c>
      <c r="O106" s="67" t="s">
        <v>444</v>
      </c>
      <c r="P106" s="247"/>
    </row>
    <row r="107" spans="1:16" ht="74.25" customHeight="1">
      <c r="A107" s="246">
        <v>857</v>
      </c>
      <c r="B107" s="240" t="s">
        <v>610</v>
      </c>
      <c r="C107" s="209" t="s">
        <v>557</v>
      </c>
      <c r="D107" s="228">
        <v>94</v>
      </c>
      <c r="E107" s="228">
        <v>89</v>
      </c>
      <c r="F107" s="228">
        <v>83</v>
      </c>
      <c r="G107" s="228">
        <v>74</v>
      </c>
      <c r="H107" s="228">
        <v>81</v>
      </c>
      <c r="I107" s="247">
        <v>2</v>
      </c>
      <c r="J107" s="247">
        <v>9672</v>
      </c>
      <c r="K107" s="247">
        <v>7203.66</v>
      </c>
      <c r="L107" s="247">
        <v>8187.5</v>
      </c>
      <c r="M107" s="211">
        <v>7327.8</v>
      </c>
      <c r="N107" s="247">
        <v>8023.9</v>
      </c>
      <c r="O107" s="67" t="s">
        <v>445</v>
      </c>
      <c r="P107" s="247"/>
    </row>
    <row r="108" spans="1:16" ht="61.5" customHeight="1">
      <c r="A108" s="246">
        <v>857</v>
      </c>
      <c r="B108" s="240" t="s">
        <v>554</v>
      </c>
      <c r="C108" s="209" t="s">
        <v>556</v>
      </c>
      <c r="D108" s="228">
        <v>594</v>
      </c>
      <c r="E108" s="228">
        <v>610</v>
      </c>
      <c r="F108" s="228">
        <v>637</v>
      </c>
      <c r="G108" s="228">
        <v>568</v>
      </c>
      <c r="H108" s="228">
        <v>620</v>
      </c>
      <c r="I108" s="247">
        <v>2</v>
      </c>
      <c r="J108" s="247">
        <v>96640.7</v>
      </c>
      <c r="K108" s="247">
        <v>100279.15</v>
      </c>
      <c r="L108" s="247">
        <v>108000</v>
      </c>
      <c r="M108" s="211">
        <v>96660</v>
      </c>
      <c r="N108" s="247">
        <v>105842.7</v>
      </c>
      <c r="O108" s="67" t="s">
        <v>226</v>
      </c>
      <c r="P108" s="247"/>
    </row>
    <row r="109" spans="1:16" ht="46.5" customHeight="1">
      <c r="A109" s="246">
        <v>857</v>
      </c>
      <c r="B109" s="240" t="s">
        <v>555</v>
      </c>
      <c r="C109" s="209" t="s">
        <v>556</v>
      </c>
      <c r="D109" s="228">
        <v>1000</v>
      </c>
      <c r="E109" s="228">
        <v>950</v>
      </c>
      <c r="F109" s="228">
        <v>662</v>
      </c>
      <c r="G109" s="228">
        <v>587</v>
      </c>
      <c r="H109" s="228">
        <v>637</v>
      </c>
      <c r="I109" s="247">
        <v>2</v>
      </c>
      <c r="J109" s="247">
        <v>7159.6</v>
      </c>
      <c r="K109" s="247">
        <v>5882.12</v>
      </c>
      <c r="L109" s="247">
        <v>6546.2</v>
      </c>
      <c r="M109" s="211">
        <v>5858.8</v>
      </c>
      <c r="N109" s="247">
        <v>6415.4</v>
      </c>
      <c r="O109" s="67" t="s">
        <v>446</v>
      </c>
      <c r="P109" s="247"/>
    </row>
    <row r="110" spans="1:16" ht="19.5" hidden="1" customHeight="1">
      <c r="A110" s="378">
        <v>857</v>
      </c>
      <c r="B110" s="385" t="s">
        <v>426</v>
      </c>
      <c r="C110" s="238" t="s">
        <v>528</v>
      </c>
      <c r="D110" s="281">
        <v>11470</v>
      </c>
      <c r="E110" s="281">
        <v>9513</v>
      </c>
      <c r="F110" s="281">
        <v>5824</v>
      </c>
      <c r="G110" s="281">
        <v>6095</v>
      </c>
      <c r="H110" s="281">
        <v>6068</v>
      </c>
      <c r="I110" s="282">
        <v>1</v>
      </c>
      <c r="J110" s="282">
        <v>74035.7</v>
      </c>
      <c r="K110" s="282">
        <v>71755.97</v>
      </c>
      <c r="L110" s="387">
        <v>82606.399999999994</v>
      </c>
      <c r="M110" s="387">
        <v>82606.399999999994</v>
      </c>
      <c r="N110" s="387">
        <v>82606.399999999994</v>
      </c>
      <c r="O110" s="253" t="s">
        <v>428</v>
      </c>
      <c r="P110" s="247"/>
    </row>
    <row r="111" spans="1:16" ht="31.5" hidden="1" customHeight="1">
      <c r="A111" s="380"/>
      <c r="B111" s="386"/>
      <c r="C111" s="238" t="s">
        <v>558</v>
      </c>
      <c r="D111" s="281">
        <v>312</v>
      </c>
      <c r="E111" s="281">
        <v>255</v>
      </c>
      <c r="F111" s="281">
        <v>156</v>
      </c>
      <c r="G111" s="281">
        <v>163</v>
      </c>
      <c r="H111" s="281">
        <v>163</v>
      </c>
      <c r="I111" s="282">
        <v>1</v>
      </c>
      <c r="J111" s="282">
        <v>15749.5</v>
      </c>
      <c r="K111" s="282">
        <v>19389.22</v>
      </c>
      <c r="L111" s="388"/>
      <c r="M111" s="388"/>
      <c r="N111" s="388"/>
      <c r="O111" s="253" t="s">
        <v>428</v>
      </c>
      <c r="P111" s="247"/>
    </row>
    <row r="112" spans="1:16" ht="15.75" customHeight="1">
      <c r="A112" s="376" t="s">
        <v>237</v>
      </c>
      <c r="B112" s="384"/>
      <c r="C112" s="384"/>
      <c r="D112" s="384"/>
      <c r="E112" s="384"/>
      <c r="F112" s="384"/>
      <c r="G112" s="384"/>
      <c r="H112" s="384"/>
      <c r="I112" s="384"/>
      <c r="J112" s="384"/>
      <c r="K112" s="384"/>
      <c r="L112" s="384"/>
      <c r="M112" s="384"/>
      <c r="N112" s="384"/>
      <c r="O112" s="384"/>
      <c r="P112" s="384"/>
    </row>
    <row r="113" spans="1:16" ht="15.75" customHeight="1">
      <c r="A113" s="246"/>
      <c r="B113" s="247"/>
      <c r="C113" s="247"/>
      <c r="D113" s="247"/>
      <c r="E113" s="247"/>
      <c r="F113" s="247"/>
      <c r="G113" s="247"/>
      <c r="H113" s="247"/>
      <c r="I113" s="247"/>
      <c r="J113" s="247"/>
      <c r="K113" s="247"/>
      <c r="L113" s="247"/>
      <c r="M113" s="247"/>
      <c r="N113" s="247"/>
      <c r="O113" s="247"/>
      <c r="P113" s="247"/>
    </row>
    <row r="114" spans="1:16" ht="15.75" customHeight="1">
      <c r="A114" s="246"/>
      <c r="B114" s="247"/>
      <c r="C114" s="247"/>
      <c r="D114" s="247"/>
      <c r="E114" s="247"/>
      <c r="F114" s="247"/>
      <c r="G114" s="247"/>
      <c r="H114" s="247"/>
      <c r="I114" s="247"/>
      <c r="J114" s="247"/>
      <c r="K114" s="247"/>
      <c r="L114" s="247"/>
      <c r="M114" s="247"/>
      <c r="N114" s="247"/>
      <c r="O114" s="247"/>
      <c r="P114" s="247"/>
    </row>
    <row r="115" spans="1:16" ht="15.75" customHeight="1">
      <c r="A115" s="246"/>
      <c r="B115" s="247"/>
      <c r="C115" s="247"/>
      <c r="D115" s="247"/>
      <c r="E115" s="247"/>
      <c r="F115" s="24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</row>
    <row r="116" spans="1:16" ht="15.75" customHeight="1">
      <c r="A116" s="246"/>
      <c r="B116" s="247"/>
      <c r="C116" s="247"/>
      <c r="D116" s="247"/>
      <c r="E116" s="247"/>
      <c r="F116" s="24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</row>
    <row r="117" spans="1:16" ht="15.75" customHeight="1">
      <c r="A117" s="246"/>
      <c r="B117" s="247"/>
      <c r="C117" s="247"/>
      <c r="D117" s="247"/>
      <c r="E117" s="247"/>
      <c r="F117" s="247"/>
      <c r="G117" s="247"/>
      <c r="H117" s="247"/>
      <c r="I117" s="247"/>
      <c r="J117" s="247"/>
      <c r="K117" s="247"/>
      <c r="L117" s="247"/>
      <c r="M117" s="247"/>
      <c r="N117" s="247"/>
      <c r="O117" s="247"/>
      <c r="P117" s="247"/>
    </row>
    <row r="118" spans="1:16" ht="15.75" customHeight="1">
      <c r="A118" s="246"/>
      <c r="B118" s="247"/>
      <c r="C118" s="247"/>
      <c r="D118" s="247"/>
      <c r="E118" s="247"/>
      <c r="F118" s="247"/>
      <c r="G118" s="247"/>
      <c r="H118" s="247"/>
      <c r="I118" s="247"/>
      <c r="J118" s="247"/>
      <c r="K118" s="247"/>
      <c r="L118" s="247"/>
      <c r="M118" s="247"/>
      <c r="N118" s="247"/>
      <c r="O118" s="247"/>
      <c r="P118" s="247"/>
    </row>
    <row r="119" spans="1:16" ht="15.75" customHeight="1">
      <c r="A119" s="246"/>
      <c r="B119" s="247"/>
      <c r="C119" s="247"/>
      <c r="D119" s="247"/>
      <c r="E119" s="247"/>
      <c r="F119" s="247"/>
      <c r="G119" s="247"/>
      <c r="H119" s="247"/>
      <c r="I119" s="247"/>
      <c r="J119" s="247"/>
      <c r="K119" s="247"/>
      <c r="L119" s="247"/>
      <c r="M119" s="247"/>
      <c r="N119" s="247"/>
      <c r="O119" s="247"/>
      <c r="P119" s="247"/>
    </row>
    <row r="120" spans="1:16" ht="15.75" customHeight="1">
      <c r="A120" s="246"/>
      <c r="B120" s="247"/>
      <c r="C120" s="247"/>
      <c r="D120" s="247"/>
      <c r="E120" s="247"/>
      <c r="F120" s="247"/>
      <c r="G120" s="247"/>
      <c r="H120" s="247"/>
      <c r="I120" s="247"/>
      <c r="J120" s="247"/>
      <c r="K120" s="247"/>
      <c r="L120" s="247"/>
      <c r="M120" s="247"/>
      <c r="N120" s="247"/>
      <c r="O120" s="247"/>
      <c r="P120" s="247"/>
    </row>
    <row r="121" spans="1:16" ht="15.75" customHeight="1">
      <c r="A121" s="246"/>
      <c r="B121" s="247"/>
      <c r="C121" s="247"/>
      <c r="D121" s="247"/>
      <c r="E121" s="247"/>
      <c r="F121" s="247"/>
      <c r="G121" s="247"/>
      <c r="H121" s="247"/>
      <c r="I121" s="247"/>
      <c r="J121" s="247"/>
      <c r="K121" s="247"/>
      <c r="L121" s="247"/>
      <c r="M121" s="247"/>
      <c r="N121" s="247"/>
      <c r="O121" s="247"/>
      <c r="P121" s="247"/>
    </row>
    <row r="122" spans="1:16" ht="15.75" customHeight="1">
      <c r="A122" s="246"/>
      <c r="B122" s="247"/>
      <c r="C122" s="247"/>
      <c r="D122" s="247"/>
      <c r="E122" s="247"/>
      <c r="F122" s="247"/>
      <c r="G122" s="247"/>
      <c r="H122" s="247"/>
      <c r="I122" s="247"/>
      <c r="J122" s="247"/>
      <c r="K122" s="247"/>
      <c r="L122" s="247"/>
      <c r="M122" s="247"/>
      <c r="N122" s="247"/>
      <c r="O122" s="247"/>
      <c r="P122" s="247"/>
    </row>
    <row r="123" spans="1:16" ht="15.75" customHeight="1">
      <c r="A123" s="246"/>
      <c r="B123" s="247"/>
      <c r="C123" s="247"/>
      <c r="D123" s="247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7"/>
      <c r="P123" s="247"/>
    </row>
    <row r="124" spans="1:16" ht="15.75" customHeight="1">
      <c r="A124" s="246"/>
      <c r="B124" s="247"/>
      <c r="C124" s="247"/>
      <c r="D124" s="247"/>
      <c r="E124" s="247"/>
      <c r="F124" s="24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</row>
    <row r="125" spans="1:16" ht="15.75" customHeight="1">
      <c r="A125" s="246"/>
      <c r="B125" s="247"/>
      <c r="C125" s="247"/>
      <c r="D125" s="247"/>
      <c r="E125" s="247"/>
      <c r="F125" s="24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</row>
    <row r="126" spans="1:16" ht="15.75" customHeight="1">
      <c r="A126" s="246"/>
      <c r="B126" s="247"/>
      <c r="C126" s="247"/>
      <c r="D126" s="247"/>
      <c r="E126" s="247"/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</row>
    <row r="127" spans="1:16" ht="15.75" customHeight="1">
      <c r="A127" s="246"/>
      <c r="B127" s="247"/>
      <c r="C127" s="247"/>
      <c r="D127" s="247"/>
      <c r="E127" s="247"/>
      <c r="F127" s="247"/>
      <c r="G127" s="247"/>
      <c r="H127" s="247"/>
      <c r="I127" s="247"/>
      <c r="J127" s="247"/>
      <c r="K127" s="247"/>
      <c r="L127" s="247"/>
      <c r="M127" s="247"/>
      <c r="N127" s="247"/>
      <c r="O127" s="247"/>
      <c r="P127" s="247"/>
    </row>
    <row r="128" spans="1:16" ht="15.75" customHeight="1">
      <c r="A128" s="246"/>
      <c r="B128" s="247"/>
      <c r="C128" s="247"/>
      <c r="D128" s="247"/>
      <c r="E128" s="247"/>
      <c r="F128" s="247"/>
      <c r="G128" s="247"/>
      <c r="H128" s="247"/>
      <c r="I128" s="247"/>
      <c r="J128" s="247"/>
      <c r="K128" s="247"/>
      <c r="L128" s="247"/>
      <c r="M128" s="247"/>
      <c r="N128" s="247"/>
      <c r="O128" s="247"/>
      <c r="P128" s="247"/>
    </row>
    <row r="129" spans="1:16" ht="19.5" customHeight="1">
      <c r="A129" s="376" t="s">
        <v>238</v>
      </c>
      <c r="B129" s="384"/>
      <c r="C129" s="384"/>
      <c r="D129" s="384"/>
      <c r="E129" s="384"/>
      <c r="F129" s="384"/>
      <c r="G129" s="384"/>
      <c r="H129" s="384"/>
      <c r="I129" s="384"/>
      <c r="J129" s="384"/>
      <c r="K129" s="384"/>
      <c r="L129" s="384"/>
      <c r="M129" s="384"/>
      <c r="N129" s="384"/>
      <c r="O129" s="384"/>
      <c r="P129" s="384"/>
    </row>
    <row r="130" spans="1:16" ht="86.25" hidden="1" customHeight="1">
      <c r="A130" s="245" t="s">
        <v>447</v>
      </c>
      <c r="B130" s="5" t="s">
        <v>448</v>
      </c>
      <c r="C130" s="6" t="s">
        <v>192</v>
      </c>
      <c r="D130" s="230">
        <v>62</v>
      </c>
      <c r="E130" s="230">
        <v>44</v>
      </c>
      <c r="F130" s="230">
        <v>50</v>
      </c>
      <c r="G130" s="230">
        <v>50</v>
      </c>
      <c r="H130" s="230">
        <v>50</v>
      </c>
      <c r="I130" s="245" t="s">
        <v>15</v>
      </c>
      <c r="J130" s="99">
        <v>3737.3180000000002</v>
      </c>
      <c r="K130" s="99">
        <v>6930.2460000000001</v>
      </c>
      <c r="L130" s="99">
        <v>4155.3</v>
      </c>
      <c r="M130" s="99">
        <v>3625.8</v>
      </c>
      <c r="N130" s="99">
        <v>4155.7</v>
      </c>
      <c r="O130" s="212" t="s">
        <v>449</v>
      </c>
      <c r="P130" s="247"/>
    </row>
    <row r="131" spans="1:16" ht="45.75" hidden="1" customHeight="1">
      <c r="A131" s="245" t="s">
        <v>447</v>
      </c>
      <c r="B131" s="5" t="s">
        <v>450</v>
      </c>
      <c r="C131" s="6" t="s">
        <v>192</v>
      </c>
      <c r="D131" s="230">
        <v>50</v>
      </c>
      <c r="E131" s="230">
        <v>52</v>
      </c>
      <c r="F131" s="230">
        <v>52</v>
      </c>
      <c r="G131" s="230">
        <v>52</v>
      </c>
      <c r="H131" s="230">
        <v>52</v>
      </c>
      <c r="I131" s="245" t="s">
        <v>15</v>
      </c>
      <c r="J131" s="99">
        <v>2824.4430000000002</v>
      </c>
      <c r="K131" s="99">
        <v>3321.9</v>
      </c>
      <c r="L131" s="99">
        <v>12141.6</v>
      </c>
      <c r="M131" s="99">
        <v>2870.1</v>
      </c>
      <c r="N131" s="99">
        <v>12157.1</v>
      </c>
      <c r="O131" s="245" t="s">
        <v>451</v>
      </c>
      <c r="P131" s="247"/>
    </row>
    <row r="132" spans="1:16" ht="58.5" hidden="1" customHeight="1">
      <c r="A132" s="245" t="s">
        <v>447</v>
      </c>
      <c r="B132" s="5" t="s">
        <v>452</v>
      </c>
      <c r="C132" s="6" t="s">
        <v>192</v>
      </c>
      <c r="D132" s="230">
        <v>192</v>
      </c>
      <c r="E132" s="230">
        <v>141</v>
      </c>
      <c r="F132" s="230">
        <v>150</v>
      </c>
      <c r="G132" s="230">
        <v>152</v>
      </c>
      <c r="H132" s="230">
        <v>152</v>
      </c>
      <c r="I132" s="245" t="s">
        <v>15</v>
      </c>
      <c r="J132" s="99">
        <v>5050.1760000000004</v>
      </c>
      <c r="K132" s="99">
        <v>8801.4860000000008</v>
      </c>
      <c r="L132" s="99">
        <v>5348.8</v>
      </c>
      <c r="M132" s="99">
        <v>3764.1</v>
      </c>
      <c r="N132" s="99">
        <v>5113.8</v>
      </c>
      <c r="O132" s="245" t="s">
        <v>453</v>
      </c>
      <c r="P132" s="247"/>
    </row>
    <row r="133" spans="1:16" ht="43.5" customHeight="1">
      <c r="A133" s="245" t="s">
        <v>447</v>
      </c>
      <c r="B133" s="5" t="s">
        <v>454</v>
      </c>
      <c r="C133" s="245" t="s">
        <v>135</v>
      </c>
      <c r="D133" s="230">
        <v>48</v>
      </c>
      <c r="E133" s="230">
        <v>49</v>
      </c>
      <c r="F133" s="230">
        <v>48</v>
      </c>
      <c r="G133" s="230">
        <v>48</v>
      </c>
      <c r="H133" s="230">
        <v>48</v>
      </c>
      <c r="I133" s="245" t="s">
        <v>16</v>
      </c>
      <c r="J133" s="99">
        <v>3300.6880000000001</v>
      </c>
      <c r="K133" s="99">
        <v>4295.8</v>
      </c>
      <c r="L133" s="99">
        <v>4339.2</v>
      </c>
      <c r="M133" s="99">
        <v>3721.6</v>
      </c>
      <c r="N133" s="99">
        <v>4082.8</v>
      </c>
      <c r="O133" s="245" t="s">
        <v>455</v>
      </c>
      <c r="P133" s="247"/>
    </row>
    <row r="134" spans="1:16" ht="42.75" customHeight="1">
      <c r="A134" s="245" t="s">
        <v>447</v>
      </c>
      <c r="B134" s="5" t="s">
        <v>456</v>
      </c>
      <c r="C134" s="245" t="s">
        <v>135</v>
      </c>
      <c r="D134" s="230">
        <v>79</v>
      </c>
      <c r="E134" s="230">
        <v>79</v>
      </c>
      <c r="F134" s="230">
        <v>79</v>
      </c>
      <c r="G134" s="230">
        <v>79</v>
      </c>
      <c r="H134" s="230">
        <v>79</v>
      </c>
      <c r="I134" s="245" t="s">
        <v>16</v>
      </c>
      <c r="J134" s="99">
        <v>4619.5529999999999</v>
      </c>
      <c r="K134" s="99">
        <v>4314.3770000000004</v>
      </c>
      <c r="L134" s="99">
        <v>4484.8</v>
      </c>
      <c r="M134" s="99">
        <v>3836.2</v>
      </c>
      <c r="N134" s="99">
        <v>4219.8</v>
      </c>
      <c r="O134" s="245" t="s">
        <v>457</v>
      </c>
      <c r="P134" s="247"/>
    </row>
    <row r="135" spans="1:16" ht="44.25" customHeight="1">
      <c r="A135" s="245" t="s">
        <v>447</v>
      </c>
      <c r="B135" s="5" t="s">
        <v>458</v>
      </c>
      <c r="C135" s="245" t="s">
        <v>135</v>
      </c>
      <c r="D135" s="230">
        <v>31</v>
      </c>
      <c r="E135" s="230">
        <v>26</v>
      </c>
      <c r="F135" s="230">
        <v>26</v>
      </c>
      <c r="G135" s="230">
        <v>26</v>
      </c>
      <c r="H135" s="230">
        <v>26</v>
      </c>
      <c r="I135" s="245" t="s">
        <v>16</v>
      </c>
      <c r="J135" s="99">
        <v>972.86099999999999</v>
      </c>
      <c r="K135" s="99">
        <v>688.97799999999995</v>
      </c>
      <c r="L135" s="99">
        <v>822.8</v>
      </c>
      <c r="M135" s="99">
        <v>703.8</v>
      </c>
      <c r="N135" s="99">
        <v>822.8</v>
      </c>
      <c r="O135" s="245" t="s">
        <v>459</v>
      </c>
      <c r="P135" s="247"/>
    </row>
    <row r="136" spans="1:16" ht="39.75" customHeight="1">
      <c r="A136" s="245" t="s">
        <v>447</v>
      </c>
      <c r="B136" s="5" t="s">
        <v>460</v>
      </c>
      <c r="C136" s="245" t="s">
        <v>135</v>
      </c>
      <c r="D136" s="230">
        <v>67</v>
      </c>
      <c r="E136" s="230">
        <v>63</v>
      </c>
      <c r="F136" s="230">
        <v>63</v>
      </c>
      <c r="G136" s="230">
        <v>63</v>
      </c>
      <c r="H136" s="230">
        <v>63</v>
      </c>
      <c r="I136" s="245" t="s">
        <v>16</v>
      </c>
      <c r="J136" s="99">
        <v>2613.75</v>
      </c>
      <c r="K136" s="99">
        <v>2120</v>
      </c>
      <c r="L136" s="99">
        <v>2242.4</v>
      </c>
      <c r="M136" s="99">
        <v>1918.1</v>
      </c>
      <c r="N136" s="99">
        <v>2242.4</v>
      </c>
      <c r="O136" s="245" t="s">
        <v>461</v>
      </c>
      <c r="P136" s="247"/>
    </row>
    <row r="137" spans="1:16" ht="57" customHeight="1">
      <c r="A137" s="245" t="s">
        <v>447</v>
      </c>
      <c r="B137" s="5" t="s">
        <v>462</v>
      </c>
      <c r="C137" s="245" t="s">
        <v>135</v>
      </c>
      <c r="D137" s="230">
        <v>33</v>
      </c>
      <c r="E137" s="230">
        <v>33</v>
      </c>
      <c r="F137" s="230">
        <v>33</v>
      </c>
      <c r="G137" s="230">
        <v>33</v>
      </c>
      <c r="H137" s="230">
        <v>33</v>
      </c>
      <c r="I137" s="245" t="s">
        <v>16</v>
      </c>
      <c r="J137" s="99">
        <v>976.92399999999998</v>
      </c>
      <c r="K137" s="99">
        <v>913.87800000000004</v>
      </c>
      <c r="L137" s="99">
        <v>1050</v>
      </c>
      <c r="M137" s="99">
        <v>898.1</v>
      </c>
      <c r="N137" s="99">
        <v>1050</v>
      </c>
      <c r="O137" s="245" t="s">
        <v>463</v>
      </c>
      <c r="P137" s="247"/>
    </row>
    <row r="138" spans="1:16" ht="56.25" customHeight="1">
      <c r="A138" s="245" t="s">
        <v>447</v>
      </c>
      <c r="B138" s="5" t="s">
        <v>464</v>
      </c>
      <c r="C138" s="245" t="s">
        <v>135</v>
      </c>
      <c r="D138" s="230">
        <v>5</v>
      </c>
      <c r="E138" s="230">
        <v>10</v>
      </c>
      <c r="F138" s="230">
        <v>10</v>
      </c>
      <c r="G138" s="230">
        <v>10</v>
      </c>
      <c r="H138" s="230">
        <v>10</v>
      </c>
      <c r="I138" s="245" t="s">
        <v>16</v>
      </c>
      <c r="J138" s="99">
        <v>88.28</v>
      </c>
      <c r="K138" s="99">
        <v>230.2</v>
      </c>
      <c r="L138" s="99">
        <v>232.5</v>
      </c>
      <c r="M138" s="99">
        <v>198.9</v>
      </c>
      <c r="N138" s="99">
        <v>232.5</v>
      </c>
      <c r="O138" s="212" t="s">
        <v>465</v>
      </c>
      <c r="P138" s="247"/>
    </row>
    <row r="139" spans="1:16" ht="41.25" customHeight="1">
      <c r="A139" s="245" t="s">
        <v>447</v>
      </c>
      <c r="B139" s="5" t="s">
        <v>466</v>
      </c>
      <c r="C139" s="245" t="s">
        <v>135</v>
      </c>
      <c r="D139" s="230">
        <v>25</v>
      </c>
      <c r="E139" s="230">
        <v>25</v>
      </c>
      <c r="F139" s="230">
        <v>25</v>
      </c>
      <c r="G139" s="230">
        <v>25</v>
      </c>
      <c r="H139" s="230">
        <v>25</v>
      </c>
      <c r="I139" s="245" t="s">
        <v>16</v>
      </c>
      <c r="J139" s="99">
        <v>1764.261</v>
      </c>
      <c r="K139" s="99">
        <v>910.8</v>
      </c>
      <c r="L139" s="99">
        <v>920</v>
      </c>
      <c r="M139" s="99">
        <v>920</v>
      </c>
      <c r="N139" s="99">
        <v>920</v>
      </c>
      <c r="O139" s="245" t="s">
        <v>467</v>
      </c>
      <c r="P139" s="247"/>
    </row>
    <row r="140" spans="1:16" ht="56.25" customHeight="1">
      <c r="A140" s="245" t="s">
        <v>447</v>
      </c>
      <c r="B140" s="5" t="s">
        <v>468</v>
      </c>
      <c r="C140" s="245" t="s">
        <v>135</v>
      </c>
      <c r="D140" s="230">
        <v>9</v>
      </c>
      <c r="E140" s="230">
        <v>10</v>
      </c>
      <c r="F140" s="230">
        <v>10</v>
      </c>
      <c r="G140" s="230">
        <v>11</v>
      </c>
      <c r="H140" s="230">
        <v>11</v>
      </c>
      <c r="I140" s="245" t="s">
        <v>16</v>
      </c>
      <c r="J140" s="99">
        <v>121</v>
      </c>
      <c r="K140" s="99">
        <v>118.8</v>
      </c>
      <c r="L140" s="99">
        <v>114</v>
      </c>
      <c r="M140" s="99">
        <v>114</v>
      </c>
      <c r="N140" s="99">
        <v>114</v>
      </c>
      <c r="O140" s="245" t="s">
        <v>469</v>
      </c>
      <c r="P140" s="247"/>
    </row>
    <row r="141" spans="1:16" ht="45.75" customHeight="1">
      <c r="A141" s="245" t="s">
        <v>447</v>
      </c>
      <c r="B141" s="5" t="s">
        <v>470</v>
      </c>
      <c r="C141" s="245" t="s">
        <v>135</v>
      </c>
      <c r="D141" s="230">
        <v>1235</v>
      </c>
      <c r="E141" s="230">
        <v>1261</v>
      </c>
      <c r="F141" s="230">
        <v>1200</v>
      </c>
      <c r="G141" s="230">
        <v>1200</v>
      </c>
      <c r="H141" s="230">
        <v>1200</v>
      </c>
      <c r="I141" s="245" t="s">
        <v>16</v>
      </c>
      <c r="J141" s="99">
        <v>8288.0789999999997</v>
      </c>
      <c r="K141" s="99">
        <v>12482.932000000001</v>
      </c>
      <c r="L141" s="99">
        <v>11856.7</v>
      </c>
      <c r="M141" s="99">
        <v>11293</v>
      </c>
      <c r="N141" s="99">
        <v>11856.7</v>
      </c>
      <c r="O141" s="212" t="s">
        <v>471</v>
      </c>
      <c r="P141" s="247"/>
    </row>
    <row r="142" spans="1:16" ht="56.25" customHeight="1">
      <c r="A142" s="245" t="s">
        <v>447</v>
      </c>
      <c r="B142" s="5" t="s">
        <v>472</v>
      </c>
      <c r="C142" s="245" t="s">
        <v>135</v>
      </c>
      <c r="D142" s="230">
        <v>48</v>
      </c>
      <c r="E142" s="230">
        <v>61</v>
      </c>
      <c r="F142" s="230">
        <v>48</v>
      </c>
      <c r="G142" s="230">
        <v>48</v>
      </c>
      <c r="H142" s="230">
        <v>48</v>
      </c>
      <c r="I142" s="245" t="s">
        <v>16</v>
      </c>
      <c r="J142" s="99">
        <v>15165.261</v>
      </c>
      <c r="K142" s="99">
        <v>17951.008999999998</v>
      </c>
      <c r="L142" s="99">
        <v>18342.7</v>
      </c>
      <c r="M142" s="99">
        <v>18342.7</v>
      </c>
      <c r="N142" s="99">
        <v>18342.7</v>
      </c>
      <c r="O142" s="245" t="s">
        <v>473</v>
      </c>
      <c r="P142" s="247"/>
    </row>
    <row r="143" spans="1:16" ht="66" customHeight="1">
      <c r="A143" s="245" t="s">
        <v>447</v>
      </c>
      <c r="B143" s="5" t="s">
        <v>474</v>
      </c>
      <c r="C143" s="245" t="s">
        <v>135</v>
      </c>
      <c r="D143" s="230">
        <v>80</v>
      </c>
      <c r="E143" s="230">
        <v>80</v>
      </c>
      <c r="F143" s="230">
        <v>80</v>
      </c>
      <c r="G143" s="230">
        <v>80</v>
      </c>
      <c r="H143" s="230">
        <v>80</v>
      </c>
      <c r="I143" s="245" t="s">
        <v>16</v>
      </c>
      <c r="J143" s="99">
        <v>21621.75</v>
      </c>
      <c r="K143" s="99">
        <v>27258.400000000001</v>
      </c>
      <c r="L143" s="99">
        <v>27719.200000000001</v>
      </c>
      <c r="M143" s="99">
        <v>26168.1</v>
      </c>
      <c r="N143" s="99">
        <v>26168.1</v>
      </c>
      <c r="O143" s="245" t="s">
        <v>475</v>
      </c>
      <c r="P143" s="247"/>
    </row>
    <row r="144" spans="1:16" ht="71.25" customHeight="1">
      <c r="A144" s="245" t="s">
        <v>447</v>
      </c>
      <c r="B144" s="48" t="s">
        <v>625</v>
      </c>
      <c r="C144" s="245" t="s">
        <v>135</v>
      </c>
      <c r="D144" s="230">
        <v>11</v>
      </c>
      <c r="E144" s="230">
        <v>11</v>
      </c>
      <c r="F144" s="230">
        <v>11</v>
      </c>
      <c r="G144" s="230">
        <v>11</v>
      </c>
      <c r="H144" s="230">
        <v>11</v>
      </c>
      <c r="I144" s="245" t="s">
        <v>16</v>
      </c>
      <c r="J144" s="99">
        <v>1853.165</v>
      </c>
      <c r="K144" s="99">
        <v>3276.9</v>
      </c>
      <c r="L144" s="99">
        <v>2504.3000000000002</v>
      </c>
      <c r="M144" s="99">
        <v>2504.3000000000002</v>
      </c>
      <c r="N144" s="99">
        <v>2504.3000000000002</v>
      </c>
      <c r="O144" s="245" t="s">
        <v>476</v>
      </c>
      <c r="P144" s="247"/>
    </row>
    <row r="145" spans="1:16" ht="57.75" customHeight="1">
      <c r="A145" s="245" t="s">
        <v>447</v>
      </c>
      <c r="B145" s="5" t="s">
        <v>477</v>
      </c>
      <c r="C145" s="245" t="s">
        <v>135</v>
      </c>
      <c r="D145" s="230">
        <v>40</v>
      </c>
      <c r="E145" s="230">
        <v>26</v>
      </c>
      <c r="F145" s="230">
        <v>26</v>
      </c>
      <c r="G145" s="230">
        <v>26</v>
      </c>
      <c r="H145" s="230">
        <v>26</v>
      </c>
      <c r="I145" s="245" t="s">
        <v>16</v>
      </c>
      <c r="J145" s="99">
        <v>4927.0640000000003</v>
      </c>
      <c r="K145" s="99">
        <v>6653</v>
      </c>
      <c r="L145" s="99">
        <v>6517.7</v>
      </c>
      <c r="M145" s="99">
        <v>6517.7</v>
      </c>
      <c r="N145" s="99">
        <v>6517.7</v>
      </c>
      <c r="O145" s="212" t="s">
        <v>478</v>
      </c>
      <c r="P145" s="247"/>
    </row>
    <row r="146" spans="1:16" ht="75.75" customHeight="1">
      <c r="A146" s="245" t="s">
        <v>447</v>
      </c>
      <c r="B146" s="5" t="s">
        <v>479</v>
      </c>
      <c r="C146" s="245" t="s">
        <v>135</v>
      </c>
      <c r="D146" s="230">
        <v>28</v>
      </c>
      <c r="E146" s="230">
        <v>38</v>
      </c>
      <c r="F146" s="230">
        <v>40</v>
      </c>
      <c r="G146" s="230">
        <v>40</v>
      </c>
      <c r="H146" s="230">
        <v>40</v>
      </c>
      <c r="I146" s="245" t="s">
        <v>16</v>
      </c>
      <c r="J146" s="99">
        <v>2376.8409999999999</v>
      </c>
      <c r="K146" s="99">
        <v>7104.1</v>
      </c>
      <c r="L146" s="99">
        <v>21509.8</v>
      </c>
      <c r="M146" s="99">
        <v>21509.8</v>
      </c>
      <c r="N146" s="99">
        <v>21509.8</v>
      </c>
      <c r="O146" s="212" t="s">
        <v>480</v>
      </c>
      <c r="P146" s="247"/>
    </row>
    <row r="147" spans="1:16" ht="64.5" customHeight="1">
      <c r="A147" s="245" t="s">
        <v>447</v>
      </c>
      <c r="B147" s="5" t="s">
        <v>481</v>
      </c>
      <c r="C147" s="245" t="s">
        <v>135</v>
      </c>
      <c r="D147" s="230">
        <v>8</v>
      </c>
      <c r="E147" s="230">
        <v>3</v>
      </c>
      <c r="F147" s="230">
        <v>8</v>
      </c>
      <c r="G147" s="230">
        <v>8</v>
      </c>
      <c r="H147" s="230">
        <v>8</v>
      </c>
      <c r="I147" s="245" t="s">
        <v>16</v>
      </c>
      <c r="J147" s="99">
        <v>100</v>
      </c>
      <c r="K147" s="99">
        <v>79.3</v>
      </c>
      <c r="L147" s="99">
        <v>80.3</v>
      </c>
      <c r="M147" s="99">
        <v>68.5</v>
      </c>
      <c r="N147" s="99">
        <v>80.3</v>
      </c>
      <c r="O147" s="245" t="s">
        <v>482</v>
      </c>
      <c r="P147" s="247"/>
    </row>
    <row r="148" spans="1:16" ht="57" customHeight="1">
      <c r="A148" s="245" t="s">
        <v>447</v>
      </c>
      <c r="B148" s="5" t="s">
        <v>483</v>
      </c>
      <c r="C148" s="245" t="s">
        <v>135</v>
      </c>
      <c r="D148" s="230">
        <v>16</v>
      </c>
      <c r="E148" s="230">
        <v>16</v>
      </c>
      <c r="F148" s="230">
        <v>16</v>
      </c>
      <c r="G148" s="230">
        <v>16</v>
      </c>
      <c r="H148" s="230">
        <v>16</v>
      </c>
      <c r="I148" s="245" t="s">
        <v>16</v>
      </c>
      <c r="J148" s="99">
        <v>4609.6620000000003</v>
      </c>
      <c r="K148" s="99">
        <v>7571.5</v>
      </c>
      <c r="L148" s="99">
        <v>7118.7</v>
      </c>
      <c r="M148" s="99">
        <v>7118.7</v>
      </c>
      <c r="N148" s="99">
        <v>7118.7</v>
      </c>
      <c r="O148" s="212" t="s">
        <v>484</v>
      </c>
      <c r="P148" s="247"/>
    </row>
    <row r="149" spans="1:16" ht="57" customHeight="1">
      <c r="A149" s="245" t="s">
        <v>447</v>
      </c>
      <c r="B149" s="5" t="s">
        <v>485</v>
      </c>
      <c r="C149" s="245" t="s">
        <v>135</v>
      </c>
      <c r="D149" s="230">
        <v>6</v>
      </c>
      <c r="E149" s="230">
        <v>6</v>
      </c>
      <c r="F149" s="230">
        <v>6</v>
      </c>
      <c r="G149" s="230">
        <v>6</v>
      </c>
      <c r="H149" s="230">
        <v>6</v>
      </c>
      <c r="I149" s="245" t="s">
        <v>16</v>
      </c>
      <c r="J149" s="99">
        <v>968.41300000000001</v>
      </c>
      <c r="K149" s="99">
        <v>1537.02</v>
      </c>
      <c r="L149" s="99">
        <v>637.1</v>
      </c>
      <c r="M149" s="99">
        <v>637.1</v>
      </c>
      <c r="N149" s="99">
        <v>637.1</v>
      </c>
      <c r="O149" s="245" t="s">
        <v>486</v>
      </c>
      <c r="P149" s="247"/>
    </row>
    <row r="150" spans="1:16" ht="62.25" customHeight="1">
      <c r="A150" s="245" t="s">
        <v>447</v>
      </c>
      <c r="B150" s="5" t="s">
        <v>487</v>
      </c>
      <c r="C150" s="245" t="s">
        <v>135</v>
      </c>
      <c r="D150" s="230">
        <v>798</v>
      </c>
      <c r="E150" s="230">
        <v>1011</v>
      </c>
      <c r="F150" s="230">
        <v>959</v>
      </c>
      <c r="G150" s="230">
        <v>959</v>
      </c>
      <c r="H150" s="230">
        <v>959</v>
      </c>
      <c r="I150" s="245" t="s">
        <v>16</v>
      </c>
      <c r="J150" s="99">
        <v>108337.33</v>
      </c>
      <c r="K150" s="99">
        <v>127874.679</v>
      </c>
      <c r="L150" s="99">
        <v>107272.6</v>
      </c>
      <c r="M150" s="99">
        <v>87258.2</v>
      </c>
      <c r="N150" s="99">
        <v>107272.6</v>
      </c>
      <c r="O150" s="212" t="s">
        <v>488</v>
      </c>
      <c r="P150" s="247"/>
    </row>
    <row r="151" spans="1:16" ht="75.75" customHeight="1">
      <c r="A151" s="245" t="s">
        <v>447</v>
      </c>
      <c r="B151" s="5" t="s">
        <v>489</v>
      </c>
      <c r="C151" s="245" t="s">
        <v>135</v>
      </c>
      <c r="D151" s="230">
        <v>48</v>
      </c>
      <c r="E151" s="230">
        <v>48</v>
      </c>
      <c r="F151" s="230">
        <v>48</v>
      </c>
      <c r="G151" s="230">
        <v>48</v>
      </c>
      <c r="H151" s="230">
        <v>48</v>
      </c>
      <c r="I151" s="245" t="s">
        <v>16</v>
      </c>
      <c r="J151" s="99">
        <v>810</v>
      </c>
      <c r="K151" s="99">
        <v>801.9</v>
      </c>
      <c r="L151" s="99">
        <v>810</v>
      </c>
      <c r="M151" s="99">
        <v>692.8</v>
      </c>
      <c r="N151" s="99">
        <v>810</v>
      </c>
      <c r="O151" s="245" t="s">
        <v>490</v>
      </c>
      <c r="P151" s="247"/>
    </row>
    <row r="152" spans="1:16" ht="76.5" customHeight="1">
      <c r="A152" s="245" t="s">
        <v>447</v>
      </c>
      <c r="B152" s="5" t="s">
        <v>491</v>
      </c>
      <c r="C152" s="245" t="s">
        <v>135</v>
      </c>
      <c r="D152" s="230">
        <v>79</v>
      </c>
      <c r="E152" s="230">
        <v>52</v>
      </c>
      <c r="F152" s="230">
        <v>52</v>
      </c>
      <c r="G152" s="230">
        <v>52</v>
      </c>
      <c r="H152" s="230">
        <v>52</v>
      </c>
      <c r="I152" s="245" t="s">
        <v>16</v>
      </c>
      <c r="J152" s="99">
        <v>1186.5340000000001</v>
      </c>
      <c r="K152" s="99">
        <v>2064.5</v>
      </c>
      <c r="L152" s="99">
        <v>2287.4</v>
      </c>
      <c r="M152" s="99">
        <v>1956.5</v>
      </c>
      <c r="N152" s="99">
        <v>1956.5</v>
      </c>
      <c r="O152" s="245" t="s">
        <v>492</v>
      </c>
      <c r="P152" s="247"/>
    </row>
    <row r="153" spans="1:16" ht="74.25" customHeight="1">
      <c r="A153" s="245" t="s">
        <v>447</v>
      </c>
      <c r="B153" s="48" t="s">
        <v>626</v>
      </c>
      <c r="C153" s="245" t="s">
        <v>135</v>
      </c>
      <c r="D153" s="230">
        <v>22</v>
      </c>
      <c r="E153" s="230">
        <v>26</v>
      </c>
      <c r="F153" s="230">
        <v>26</v>
      </c>
      <c r="G153" s="230">
        <v>26</v>
      </c>
      <c r="H153" s="230">
        <v>26</v>
      </c>
      <c r="I153" s="245" t="s">
        <v>16</v>
      </c>
      <c r="J153" s="99">
        <v>1745.4</v>
      </c>
      <c r="K153" s="99">
        <v>1712.5</v>
      </c>
      <c r="L153" s="99">
        <v>1922</v>
      </c>
      <c r="M153" s="99">
        <v>1644</v>
      </c>
      <c r="N153" s="99">
        <v>1922</v>
      </c>
      <c r="O153" s="245" t="s">
        <v>493</v>
      </c>
      <c r="P153" s="247"/>
    </row>
    <row r="154" spans="1:16" ht="84" customHeight="1">
      <c r="A154" s="245" t="s">
        <v>447</v>
      </c>
      <c r="B154" s="5" t="s">
        <v>494</v>
      </c>
      <c r="C154" s="245" t="s">
        <v>135</v>
      </c>
      <c r="D154" s="230">
        <v>25</v>
      </c>
      <c r="E154" s="230">
        <v>23</v>
      </c>
      <c r="F154" s="230">
        <v>23</v>
      </c>
      <c r="G154" s="230">
        <v>23</v>
      </c>
      <c r="H154" s="230">
        <v>23</v>
      </c>
      <c r="I154" s="245" t="s">
        <v>16</v>
      </c>
      <c r="J154" s="99">
        <v>420</v>
      </c>
      <c r="K154" s="99">
        <v>376.5</v>
      </c>
      <c r="L154" s="99">
        <v>400.5</v>
      </c>
      <c r="M154" s="99">
        <v>342.5</v>
      </c>
      <c r="N154" s="99">
        <v>400.5</v>
      </c>
      <c r="O154" s="245" t="s">
        <v>495</v>
      </c>
      <c r="P154" s="247"/>
    </row>
    <row r="155" spans="1:16" ht="85.5" customHeight="1">
      <c r="A155" s="245" t="s">
        <v>447</v>
      </c>
      <c r="B155" s="5" t="s">
        <v>496</v>
      </c>
      <c r="C155" s="245" t="s">
        <v>135</v>
      </c>
      <c r="D155" s="230">
        <v>21</v>
      </c>
      <c r="E155" s="230">
        <v>20</v>
      </c>
      <c r="F155" s="230">
        <v>22</v>
      </c>
      <c r="G155" s="230">
        <v>22</v>
      </c>
      <c r="H155" s="230">
        <v>22</v>
      </c>
      <c r="I155" s="245" t="s">
        <v>16</v>
      </c>
      <c r="J155" s="99">
        <v>419.5</v>
      </c>
      <c r="K155" s="99">
        <v>356.4</v>
      </c>
      <c r="L155" s="99">
        <v>400</v>
      </c>
      <c r="M155" s="99">
        <v>342.2</v>
      </c>
      <c r="N155" s="99">
        <v>400</v>
      </c>
      <c r="O155" s="245" t="s">
        <v>497</v>
      </c>
      <c r="P155" s="247"/>
    </row>
    <row r="156" spans="1:16" ht="66.75" customHeight="1">
      <c r="A156" s="245" t="s">
        <v>447</v>
      </c>
      <c r="B156" s="5" t="s">
        <v>498</v>
      </c>
      <c r="C156" s="245" t="s">
        <v>135</v>
      </c>
      <c r="D156" s="230">
        <v>0</v>
      </c>
      <c r="E156" s="230">
        <v>4</v>
      </c>
      <c r="F156" s="230">
        <v>5</v>
      </c>
      <c r="G156" s="230">
        <v>5</v>
      </c>
      <c r="H156" s="230">
        <v>5</v>
      </c>
      <c r="I156" s="245" t="s">
        <v>16</v>
      </c>
      <c r="J156" s="99">
        <v>10</v>
      </c>
      <c r="K156" s="99">
        <v>82.4</v>
      </c>
      <c r="L156" s="99">
        <v>100</v>
      </c>
      <c r="M156" s="99">
        <v>100</v>
      </c>
      <c r="N156" s="99">
        <v>100</v>
      </c>
      <c r="O156" s="245" t="s">
        <v>499</v>
      </c>
      <c r="P156" s="247"/>
    </row>
    <row r="157" spans="1:16" ht="54.75" customHeight="1">
      <c r="A157" s="245" t="s">
        <v>447</v>
      </c>
      <c r="B157" s="5" t="s">
        <v>500</v>
      </c>
      <c r="C157" s="245" t="s">
        <v>135</v>
      </c>
      <c r="D157" s="230">
        <v>25</v>
      </c>
      <c r="E157" s="230">
        <v>25</v>
      </c>
      <c r="F157" s="230">
        <v>25</v>
      </c>
      <c r="G157" s="230">
        <v>25</v>
      </c>
      <c r="H157" s="230">
        <v>25</v>
      </c>
      <c r="I157" s="245" t="s">
        <v>16</v>
      </c>
      <c r="J157" s="99">
        <v>1718.5</v>
      </c>
      <c r="K157" s="99">
        <v>1485</v>
      </c>
      <c r="L157" s="99">
        <v>1425.6</v>
      </c>
      <c r="M157" s="99">
        <v>1283</v>
      </c>
      <c r="N157" s="99">
        <v>1425.6</v>
      </c>
      <c r="O157" s="245" t="s">
        <v>501</v>
      </c>
      <c r="P157" s="247"/>
    </row>
    <row r="158" spans="1:16" ht="75.75" customHeight="1">
      <c r="A158" s="245">
        <v>867</v>
      </c>
      <c r="B158" s="5" t="s">
        <v>502</v>
      </c>
      <c r="C158" s="245" t="s">
        <v>135</v>
      </c>
      <c r="D158" s="230">
        <v>1</v>
      </c>
      <c r="E158" s="230">
        <v>2</v>
      </c>
      <c r="F158" s="242">
        <v>2</v>
      </c>
      <c r="G158" s="242">
        <v>2</v>
      </c>
      <c r="H158" s="242">
        <v>2</v>
      </c>
      <c r="I158" s="218">
        <v>2</v>
      </c>
      <c r="J158" s="99">
        <v>25</v>
      </c>
      <c r="K158" s="99"/>
      <c r="L158" s="243">
        <v>0</v>
      </c>
      <c r="M158" s="243">
        <v>0</v>
      </c>
      <c r="N158" s="243">
        <v>0</v>
      </c>
      <c r="O158" s="245"/>
      <c r="P158" s="247"/>
    </row>
    <row r="159" spans="1:16" ht="68.25" customHeight="1">
      <c r="A159" s="245" t="s">
        <v>447</v>
      </c>
      <c r="B159" s="5" t="s">
        <v>503</v>
      </c>
      <c r="C159" s="245" t="s">
        <v>135</v>
      </c>
      <c r="D159" s="230">
        <v>172</v>
      </c>
      <c r="E159" s="230">
        <v>254</v>
      </c>
      <c r="F159" s="230">
        <v>256</v>
      </c>
      <c r="G159" s="230">
        <v>256</v>
      </c>
      <c r="H159" s="230">
        <v>256</v>
      </c>
      <c r="I159" s="245" t="s">
        <v>16</v>
      </c>
      <c r="J159" s="99">
        <v>4694.9576999999999</v>
      </c>
      <c r="K159" s="99">
        <v>2116.9</v>
      </c>
      <c r="L159" s="99">
        <v>2032.2</v>
      </c>
      <c r="M159" s="99">
        <v>1829</v>
      </c>
      <c r="N159" s="99">
        <v>2032.2</v>
      </c>
      <c r="O159" s="245" t="s">
        <v>504</v>
      </c>
      <c r="P159" s="247"/>
    </row>
    <row r="160" spans="1:16" ht="51" customHeight="1">
      <c r="A160" s="245" t="s">
        <v>447</v>
      </c>
      <c r="B160" s="5" t="s">
        <v>505</v>
      </c>
      <c r="C160" s="245" t="s">
        <v>135</v>
      </c>
      <c r="D160" s="230">
        <v>115</v>
      </c>
      <c r="E160" s="230">
        <v>20</v>
      </c>
      <c r="F160" s="230">
        <v>20</v>
      </c>
      <c r="G160" s="230">
        <v>20</v>
      </c>
      <c r="H160" s="230">
        <v>20</v>
      </c>
      <c r="I160" s="245" t="s">
        <v>16</v>
      </c>
      <c r="J160" s="99">
        <v>420</v>
      </c>
      <c r="K160" s="99">
        <v>396.5</v>
      </c>
      <c r="L160" s="99">
        <v>380.6</v>
      </c>
      <c r="M160" s="99">
        <v>342.5</v>
      </c>
      <c r="N160" s="99">
        <v>380.6</v>
      </c>
      <c r="O160" s="245" t="s">
        <v>506</v>
      </c>
      <c r="P160" s="247"/>
    </row>
    <row r="161" spans="1:16" ht="44.25" customHeight="1">
      <c r="A161" s="245" t="s">
        <v>447</v>
      </c>
      <c r="B161" s="5" t="s">
        <v>507</v>
      </c>
      <c r="C161" s="245" t="s">
        <v>135</v>
      </c>
      <c r="D161" s="230">
        <v>514</v>
      </c>
      <c r="E161" s="230">
        <v>514</v>
      </c>
      <c r="F161" s="230">
        <v>514</v>
      </c>
      <c r="G161" s="230">
        <v>514</v>
      </c>
      <c r="H161" s="230">
        <v>514</v>
      </c>
      <c r="I161" s="245" t="s">
        <v>16</v>
      </c>
      <c r="J161" s="99">
        <v>29519.298999999999</v>
      </c>
      <c r="K161" s="99">
        <v>33500</v>
      </c>
      <c r="L161" s="99">
        <v>35724.800000000003</v>
      </c>
      <c r="M161" s="99">
        <v>35124.800000000003</v>
      </c>
      <c r="N161" s="99">
        <v>35724.800000000003</v>
      </c>
      <c r="O161" s="245" t="s">
        <v>508</v>
      </c>
      <c r="P161" s="247"/>
    </row>
    <row r="162" spans="1:16" ht="42" customHeight="1">
      <c r="A162" s="245" t="s">
        <v>447</v>
      </c>
      <c r="B162" s="5" t="s">
        <v>509</v>
      </c>
      <c r="C162" s="245" t="s">
        <v>135</v>
      </c>
      <c r="D162" s="230">
        <v>37</v>
      </c>
      <c r="E162" s="230">
        <v>37</v>
      </c>
      <c r="F162" s="230">
        <v>40</v>
      </c>
      <c r="G162" s="230">
        <v>40</v>
      </c>
      <c r="H162" s="230">
        <v>40</v>
      </c>
      <c r="I162" s="245" t="s">
        <v>16</v>
      </c>
      <c r="J162" s="99">
        <v>3758.8110000000001</v>
      </c>
      <c r="K162" s="99">
        <v>987.9</v>
      </c>
      <c r="L162" s="99">
        <v>941.9</v>
      </c>
      <c r="M162" s="99">
        <v>941.9</v>
      </c>
      <c r="N162" s="99">
        <v>941.9</v>
      </c>
      <c r="O162" s="245" t="s">
        <v>510</v>
      </c>
      <c r="P162" s="247"/>
    </row>
    <row r="163" spans="1:16" ht="49.5" customHeight="1">
      <c r="A163" s="245" t="s">
        <v>447</v>
      </c>
      <c r="B163" s="5" t="s">
        <v>511</v>
      </c>
      <c r="C163" s="245" t="s">
        <v>135</v>
      </c>
      <c r="D163" s="230">
        <v>378</v>
      </c>
      <c r="E163" s="230">
        <v>378</v>
      </c>
      <c r="F163" s="230">
        <v>378</v>
      </c>
      <c r="G163" s="230">
        <v>378</v>
      </c>
      <c r="H163" s="230">
        <v>378</v>
      </c>
      <c r="I163" s="245" t="s">
        <v>16</v>
      </c>
      <c r="J163" s="99">
        <v>7015.2790000000005</v>
      </c>
      <c r="K163" s="99">
        <v>7760.0820000000003</v>
      </c>
      <c r="L163" s="99">
        <v>7795.3</v>
      </c>
      <c r="M163" s="99">
        <v>7795.3</v>
      </c>
      <c r="N163" s="99">
        <v>7795.3</v>
      </c>
      <c r="O163" s="245" t="s">
        <v>512</v>
      </c>
      <c r="P163" s="247"/>
    </row>
    <row r="164" spans="1:16" ht="43.5" customHeight="1">
      <c r="A164" s="245" t="s">
        <v>447</v>
      </c>
      <c r="B164" s="5" t="s">
        <v>513</v>
      </c>
      <c r="C164" s="245" t="s">
        <v>135</v>
      </c>
      <c r="D164" s="230">
        <v>113</v>
      </c>
      <c r="E164" s="230">
        <v>113</v>
      </c>
      <c r="F164" s="230">
        <v>113</v>
      </c>
      <c r="G164" s="230">
        <v>113</v>
      </c>
      <c r="H164" s="230">
        <v>113</v>
      </c>
      <c r="I164" s="245" t="s">
        <v>16</v>
      </c>
      <c r="J164" s="99">
        <v>5103.8879999999999</v>
      </c>
      <c r="K164" s="99">
        <v>4792.7</v>
      </c>
      <c r="L164" s="99">
        <v>4153.3</v>
      </c>
      <c r="M164" s="99">
        <v>4153.3</v>
      </c>
      <c r="N164" s="99">
        <v>4153.3</v>
      </c>
      <c r="O164" s="245" t="s">
        <v>514</v>
      </c>
      <c r="P164" s="247"/>
    </row>
    <row r="165" spans="1:16" ht="43.5" customHeight="1">
      <c r="A165" s="245" t="s">
        <v>447</v>
      </c>
      <c r="B165" s="5" t="s">
        <v>515</v>
      </c>
      <c r="C165" s="245" t="s">
        <v>135</v>
      </c>
      <c r="D165" s="230">
        <v>24</v>
      </c>
      <c r="E165" s="230">
        <v>24</v>
      </c>
      <c r="F165" s="230">
        <v>24</v>
      </c>
      <c r="G165" s="230">
        <v>24</v>
      </c>
      <c r="H165" s="230">
        <v>24</v>
      </c>
      <c r="I165" s="245" t="s">
        <v>16</v>
      </c>
      <c r="J165" s="99">
        <v>5422.5290000000005</v>
      </c>
      <c r="K165" s="99">
        <v>15322</v>
      </c>
      <c r="L165" s="99">
        <v>14397.6</v>
      </c>
      <c r="M165" s="99">
        <v>14397.6</v>
      </c>
      <c r="N165" s="99">
        <v>14397.6</v>
      </c>
      <c r="O165" s="245" t="s">
        <v>516</v>
      </c>
      <c r="P165" s="247"/>
    </row>
    <row r="166" spans="1:16" ht="40.5" customHeight="1">
      <c r="A166" s="245" t="s">
        <v>447</v>
      </c>
      <c r="B166" s="5" t="s">
        <v>517</v>
      </c>
      <c r="C166" s="245" t="s">
        <v>135</v>
      </c>
      <c r="D166" s="230">
        <v>715</v>
      </c>
      <c r="E166" s="230">
        <v>715</v>
      </c>
      <c r="F166" s="230">
        <v>715</v>
      </c>
      <c r="G166" s="230">
        <v>715</v>
      </c>
      <c r="H166" s="230">
        <v>715</v>
      </c>
      <c r="I166" s="245" t="s">
        <v>16</v>
      </c>
      <c r="J166" s="99">
        <v>18713.495299999999</v>
      </c>
      <c r="K166" s="99">
        <v>23142.6</v>
      </c>
      <c r="L166" s="99">
        <v>24623</v>
      </c>
      <c r="M166" s="99">
        <v>24623</v>
      </c>
      <c r="N166" s="99">
        <v>24623</v>
      </c>
      <c r="O166" s="245" t="s">
        <v>518</v>
      </c>
      <c r="P166" s="247"/>
    </row>
    <row r="167" spans="1:16" ht="42" customHeight="1">
      <c r="A167" s="245" t="s">
        <v>447</v>
      </c>
      <c r="B167" s="5" t="s">
        <v>519</v>
      </c>
      <c r="C167" s="245" t="s">
        <v>135</v>
      </c>
      <c r="D167" s="230">
        <v>259</v>
      </c>
      <c r="E167" s="230">
        <v>259</v>
      </c>
      <c r="F167" s="230">
        <v>259</v>
      </c>
      <c r="G167" s="230">
        <v>259</v>
      </c>
      <c r="H167" s="230">
        <v>259</v>
      </c>
      <c r="I167" s="245" t="s">
        <v>16</v>
      </c>
      <c r="J167" s="99">
        <v>10507.254000000001</v>
      </c>
      <c r="K167" s="99">
        <v>13823.8</v>
      </c>
      <c r="L167" s="99">
        <v>14533.2</v>
      </c>
      <c r="M167" s="99">
        <v>14420.9</v>
      </c>
      <c r="N167" s="99">
        <v>14704.6</v>
      </c>
      <c r="O167" s="245" t="s">
        <v>520</v>
      </c>
      <c r="P167" s="247"/>
    </row>
    <row r="168" spans="1:16" ht="38.25" customHeight="1">
      <c r="A168" s="245" t="s">
        <v>447</v>
      </c>
      <c r="B168" s="5" t="s">
        <v>521</v>
      </c>
      <c r="C168" s="245" t="s">
        <v>135</v>
      </c>
      <c r="D168" s="230">
        <v>358</v>
      </c>
      <c r="E168" s="230">
        <v>358</v>
      </c>
      <c r="F168" s="230">
        <v>358</v>
      </c>
      <c r="G168" s="230">
        <v>358</v>
      </c>
      <c r="H168" s="230">
        <v>358</v>
      </c>
      <c r="I168" s="245" t="s">
        <v>16</v>
      </c>
      <c r="J168" s="99">
        <v>10785.543</v>
      </c>
      <c r="K168" s="99">
        <v>12822.7</v>
      </c>
      <c r="L168" s="99">
        <v>12292.6</v>
      </c>
      <c r="M168" s="99">
        <v>12292.6</v>
      </c>
      <c r="N168" s="99">
        <v>12343</v>
      </c>
      <c r="O168" s="245" t="s">
        <v>522</v>
      </c>
      <c r="P168" s="247"/>
    </row>
    <row r="169" spans="1:16" ht="51.75" customHeight="1">
      <c r="A169" s="245" t="s">
        <v>447</v>
      </c>
      <c r="B169" s="5" t="s">
        <v>523</v>
      </c>
      <c r="C169" s="245" t="s">
        <v>135</v>
      </c>
      <c r="D169" s="230">
        <v>89</v>
      </c>
      <c r="E169" s="230">
        <v>105</v>
      </c>
      <c r="F169" s="230">
        <v>105</v>
      </c>
      <c r="G169" s="230">
        <v>105</v>
      </c>
      <c r="H169" s="230">
        <v>105</v>
      </c>
      <c r="I169" s="245" t="s">
        <v>16</v>
      </c>
      <c r="J169" s="99">
        <v>5800</v>
      </c>
      <c r="K169" s="99">
        <v>7180</v>
      </c>
      <c r="L169" s="99">
        <v>12037.6</v>
      </c>
      <c r="M169" s="99">
        <v>12037.6</v>
      </c>
      <c r="N169" s="99">
        <v>12037.6</v>
      </c>
      <c r="O169" s="212" t="s">
        <v>524</v>
      </c>
      <c r="P169" s="247"/>
    </row>
    <row r="170" spans="1:16" ht="19.5" customHeight="1">
      <c r="A170" s="391" t="s">
        <v>366</v>
      </c>
      <c r="B170" s="392"/>
      <c r="C170" s="392"/>
      <c r="D170" s="392"/>
      <c r="E170" s="392"/>
      <c r="F170" s="392"/>
      <c r="G170" s="392"/>
      <c r="H170" s="392"/>
      <c r="I170" s="392"/>
      <c r="J170" s="392"/>
      <c r="K170" s="392"/>
      <c r="L170" s="392"/>
      <c r="M170" s="392"/>
      <c r="N170" s="392"/>
      <c r="O170" s="392"/>
      <c r="P170" s="393"/>
    </row>
    <row r="171" spans="1:16" ht="66" customHeight="1">
      <c r="A171" s="20" t="s">
        <v>273</v>
      </c>
      <c r="B171" s="48" t="s">
        <v>274</v>
      </c>
      <c r="C171" s="47" t="s">
        <v>275</v>
      </c>
      <c r="D171" s="20" t="s">
        <v>276</v>
      </c>
      <c r="E171" s="20" t="s">
        <v>276</v>
      </c>
      <c r="F171" s="20" t="s">
        <v>276</v>
      </c>
      <c r="G171" s="20" t="s">
        <v>276</v>
      </c>
      <c r="H171" s="20" t="s">
        <v>276</v>
      </c>
      <c r="I171" s="20" t="s">
        <v>16</v>
      </c>
      <c r="J171" s="20" t="s">
        <v>277</v>
      </c>
      <c r="K171" s="20" t="s">
        <v>278</v>
      </c>
      <c r="L171" s="112" t="s">
        <v>279</v>
      </c>
      <c r="M171" s="112" t="s">
        <v>280</v>
      </c>
      <c r="N171" s="112">
        <v>1004.2</v>
      </c>
      <c r="O171" s="20" t="s">
        <v>281</v>
      </c>
      <c r="P171" s="113"/>
    </row>
    <row r="172" spans="1:16" ht="38.25" customHeight="1">
      <c r="A172" s="20" t="s">
        <v>273</v>
      </c>
      <c r="B172" s="48" t="s">
        <v>282</v>
      </c>
      <c r="C172" s="47" t="s">
        <v>283</v>
      </c>
      <c r="D172" s="20" t="s">
        <v>284</v>
      </c>
      <c r="E172" s="20" t="s">
        <v>284</v>
      </c>
      <c r="F172" s="20" t="s">
        <v>284</v>
      </c>
      <c r="G172" s="20" t="s">
        <v>284</v>
      </c>
      <c r="H172" s="20" t="s">
        <v>284</v>
      </c>
      <c r="I172" s="20" t="s">
        <v>16</v>
      </c>
      <c r="J172" s="20" t="s">
        <v>285</v>
      </c>
      <c r="K172" s="20" t="s">
        <v>286</v>
      </c>
      <c r="L172" s="112">
        <v>5065.8999999999996</v>
      </c>
      <c r="M172" s="112" t="s">
        <v>287</v>
      </c>
      <c r="N172" s="112" t="s">
        <v>288</v>
      </c>
      <c r="O172" s="20" t="s">
        <v>289</v>
      </c>
      <c r="P172" s="113"/>
    </row>
    <row r="173" spans="1:16" ht="58.5" customHeight="1">
      <c r="A173" s="20" t="s">
        <v>273</v>
      </c>
      <c r="B173" s="48" t="s">
        <v>290</v>
      </c>
      <c r="C173" s="47" t="s">
        <v>283</v>
      </c>
      <c r="D173" s="20" t="s">
        <v>291</v>
      </c>
      <c r="E173" s="20" t="s">
        <v>291</v>
      </c>
      <c r="F173" s="20" t="s">
        <v>291</v>
      </c>
      <c r="G173" s="20" t="s">
        <v>291</v>
      </c>
      <c r="H173" s="20" t="s">
        <v>291</v>
      </c>
      <c r="I173" s="20" t="s">
        <v>16</v>
      </c>
      <c r="J173" s="20" t="s">
        <v>292</v>
      </c>
      <c r="K173" s="20" t="s">
        <v>293</v>
      </c>
      <c r="L173" s="112" t="s">
        <v>294</v>
      </c>
      <c r="M173" s="112" t="s">
        <v>295</v>
      </c>
      <c r="N173" s="112" t="s">
        <v>296</v>
      </c>
      <c r="O173" s="20" t="s">
        <v>297</v>
      </c>
      <c r="P173" s="113"/>
    </row>
    <row r="174" spans="1:16" ht="51.75" customHeight="1">
      <c r="A174" s="20" t="s">
        <v>273</v>
      </c>
      <c r="B174" s="48" t="s">
        <v>298</v>
      </c>
      <c r="C174" s="47" t="s">
        <v>283</v>
      </c>
      <c r="D174" s="20" t="s">
        <v>299</v>
      </c>
      <c r="E174" s="20" t="s">
        <v>299</v>
      </c>
      <c r="F174" s="20" t="s">
        <v>299</v>
      </c>
      <c r="G174" s="20" t="s">
        <v>299</v>
      </c>
      <c r="H174" s="20" t="s">
        <v>299</v>
      </c>
      <c r="I174" s="20" t="s">
        <v>16</v>
      </c>
      <c r="J174" s="20" t="s">
        <v>300</v>
      </c>
      <c r="K174" s="20" t="s">
        <v>301</v>
      </c>
      <c r="L174" s="112" t="s">
        <v>302</v>
      </c>
      <c r="M174" s="112" t="s">
        <v>303</v>
      </c>
      <c r="N174" s="112" t="s">
        <v>304</v>
      </c>
      <c r="O174" s="20" t="s">
        <v>305</v>
      </c>
      <c r="P174" s="113"/>
    </row>
    <row r="175" spans="1:16" ht="84" customHeight="1">
      <c r="A175" s="20" t="s">
        <v>273</v>
      </c>
      <c r="B175" s="48" t="s">
        <v>306</v>
      </c>
      <c r="C175" s="47" t="s">
        <v>283</v>
      </c>
      <c r="D175" s="20" t="s">
        <v>307</v>
      </c>
      <c r="E175" s="20" t="s">
        <v>307</v>
      </c>
      <c r="F175" s="20" t="s">
        <v>307</v>
      </c>
      <c r="G175" s="20" t="s">
        <v>307</v>
      </c>
      <c r="H175" s="20" t="s">
        <v>307</v>
      </c>
      <c r="I175" s="20" t="s">
        <v>16</v>
      </c>
      <c r="J175" s="20" t="s">
        <v>308</v>
      </c>
      <c r="K175" s="20" t="s">
        <v>309</v>
      </c>
      <c r="L175" s="112" t="s">
        <v>310</v>
      </c>
      <c r="M175" s="112" t="s">
        <v>311</v>
      </c>
      <c r="N175" s="112" t="s">
        <v>312</v>
      </c>
      <c r="O175" s="20" t="s">
        <v>313</v>
      </c>
      <c r="P175" s="113"/>
    </row>
    <row r="176" spans="1:16" ht="38.25" customHeight="1">
      <c r="A176" s="20" t="s">
        <v>273</v>
      </c>
      <c r="B176" s="48" t="s">
        <v>314</v>
      </c>
      <c r="C176" s="47" t="s">
        <v>283</v>
      </c>
      <c r="D176" s="20" t="s">
        <v>315</v>
      </c>
      <c r="E176" s="20" t="s">
        <v>315</v>
      </c>
      <c r="F176" s="20" t="s">
        <v>315</v>
      </c>
      <c r="G176" s="20" t="s">
        <v>315</v>
      </c>
      <c r="H176" s="20" t="s">
        <v>315</v>
      </c>
      <c r="I176" s="20" t="s">
        <v>16</v>
      </c>
      <c r="J176" s="20" t="s">
        <v>316</v>
      </c>
      <c r="K176" s="20" t="s">
        <v>317</v>
      </c>
      <c r="L176" s="112" t="s">
        <v>315</v>
      </c>
      <c r="M176" s="112" t="s">
        <v>318</v>
      </c>
      <c r="N176" s="112" t="s">
        <v>318</v>
      </c>
      <c r="O176" s="20" t="s">
        <v>319</v>
      </c>
      <c r="P176" s="113"/>
    </row>
    <row r="177" spans="1:16" ht="63.75" hidden="1" customHeight="1">
      <c r="A177" s="20" t="s">
        <v>273</v>
      </c>
      <c r="B177" s="48" t="s">
        <v>320</v>
      </c>
      <c r="C177" s="47" t="s">
        <v>33</v>
      </c>
      <c r="D177" s="20" t="s">
        <v>321</v>
      </c>
      <c r="E177" s="20" t="s">
        <v>321</v>
      </c>
      <c r="F177" s="20" t="s">
        <v>321</v>
      </c>
      <c r="G177" s="20" t="s">
        <v>321</v>
      </c>
      <c r="H177" s="20" t="s">
        <v>321</v>
      </c>
      <c r="I177" s="20" t="s">
        <v>15</v>
      </c>
      <c r="J177" s="20" t="s">
        <v>322</v>
      </c>
      <c r="K177" s="20" t="s">
        <v>323</v>
      </c>
      <c r="L177" s="112" t="s">
        <v>324</v>
      </c>
      <c r="M177" s="112" t="s">
        <v>325</v>
      </c>
      <c r="N177" s="112" t="s">
        <v>326</v>
      </c>
      <c r="O177" s="20" t="s">
        <v>327</v>
      </c>
      <c r="P177" s="113"/>
    </row>
    <row r="178" spans="1:16" ht="86.25" hidden="1" customHeight="1">
      <c r="A178" s="20" t="s">
        <v>273</v>
      </c>
      <c r="B178" s="48" t="s">
        <v>328</v>
      </c>
      <c r="C178" s="47" t="s">
        <v>33</v>
      </c>
      <c r="D178" s="20" t="s">
        <v>329</v>
      </c>
      <c r="E178" s="20" t="s">
        <v>329</v>
      </c>
      <c r="F178" s="20" t="s">
        <v>329</v>
      </c>
      <c r="G178" s="20" t="s">
        <v>329</v>
      </c>
      <c r="H178" s="20" t="s">
        <v>329</v>
      </c>
      <c r="I178" s="20" t="s">
        <v>15</v>
      </c>
      <c r="J178" s="20" t="s">
        <v>330</v>
      </c>
      <c r="K178" s="20" t="s">
        <v>331</v>
      </c>
      <c r="L178" s="112" t="s">
        <v>332</v>
      </c>
      <c r="M178" s="112">
        <v>828.1</v>
      </c>
      <c r="N178" s="112" t="s">
        <v>333</v>
      </c>
      <c r="O178" s="20" t="s">
        <v>334</v>
      </c>
      <c r="P178" s="113"/>
    </row>
    <row r="179" spans="1:16" ht="78" hidden="1" customHeight="1">
      <c r="A179" s="20" t="s">
        <v>273</v>
      </c>
      <c r="B179" s="48" t="s">
        <v>335</v>
      </c>
      <c r="C179" s="218" t="s">
        <v>611</v>
      </c>
      <c r="D179" s="20" t="s">
        <v>26</v>
      </c>
      <c r="E179" s="20" t="s">
        <v>22</v>
      </c>
      <c r="F179" s="20" t="s">
        <v>22</v>
      </c>
      <c r="G179" s="20" t="s">
        <v>22</v>
      </c>
      <c r="H179" s="20" t="s">
        <v>22</v>
      </c>
      <c r="I179" s="20" t="s">
        <v>15</v>
      </c>
      <c r="J179" s="20" t="s">
        <v>337</v>
      </c>
      <c r="K179" s="20" t="s">
        <v>338</v>
      </c>
      <c r="L179" s="112" t="s">
        <v>339</v>
      </c>
      <c r="M179" s="112" t="s">
        <v>340</v>
      </c>
      <c r="N179" s="112" t="s">
        <v>341</v>
      </c>
      <c r="O179" s="20" t="s">
        <v>342</v>
      </c>
      <c r="P179" s="113"/>
    </row>
    <row r="180" spans="1:16" ht="40.5" hidden="1" customHeight="1">
      <c r="A180" s="20" t="s">
        <v>273</v>
      </c>
      <c r="B180" s="48" t="s">
        <v>343</v>
      </c>
      <c r="C180" s="47" t="s">
        <v>33</v>
      </c>
      <c r="D180" s="20" t="s">
        <v>344</v>
      </c>
      <c r="E180" s="20" t="s">
        <v>344</v>
      </c>
      <c r="F180" s="20" t="s">
        <v>344</v>
      </c>
      <c r="G180" s="20" t="s">
        <v>344</v>
      </c>
      <c r="H180" s="20" t="s">
        <v>344</v>
      </c>
      <c r="I180" s="20" t="s">
        <v>15</v>
      </c>
      <c r="J180" s="20" t="s">
        <v>345</v>
      </c>
      <c r="K180" s="20" t="s">
        <v>346</v>
      </c>
      <c r="L180" s="112" t="s">
        <v>347</v>
      </c>
      <c r="M180" s="112" t="s">
        <v>348</v>
      </c>
      <c r="N180" s="112" t="s">
        <v>349</v>
      </c>
      <c r="O180" s="20" t="s">
        <v>350</v>
      </c>
      <c r="P180" s="113"/>
    </row>
    <row r="181" spans="1:16" ht="35.25" hidden="1" customHeight="1">
      <c r="A181" s="20" t="s">
        <v>273</v>
      </c>
      <c r="B181" s="48" t="s">
        <v>351</v>
      </c>
      <c r="C181" s="47" t="s">
        <v>283</v>
      </c>
      <c r="D181" s="20" t="s">
        <v>352</v>
      </c>
      <c r="E181" s="20" t="s">
        <v>352</v>
      </c>
      <c r="F181" s="20" t="s">
        <v>352</v>
      </c>
      <c r="G181" s="20" t="s">
        <v>352</v>
      </c>
      <c r="H181" s="20" t="s">
        <v>352</v>
      </c>
      <c r="I181" s="20" t="s">
        <v>15</v>
      </c>
      <c r="J181" s="20" t="s">
        <v>353</v>
      </c>
      <c r="K181" s="20" t="s">
        <v>354</v>
      </c>
      <c r="L181" s="112" t="s">
        <v>355</v>
      </c>
      <c r="M181" s="112" t="s">
        <v>356</v>
      </c>
      <c r="N181" s="112" t="s">
        <v>357</v>
      </c>
      <c r="O181" s="20" t="s">
        <v>358</v>
      </c>
      <c r="P181" s="113"/>
    </row>
    <row r="182" spans="1:16" ht="33.75" hidden="1" customHeight="1">
      <c r="A182" s="20" t="s">
        <v>273</v>
      </c>
      <c r="B182" s="48" t="s">
        <v>359</v>
      </c>
      <c r="C182" s="47" t="s">
        <v>360</v>
      </c>
      <c r="D182" s="20" t="s">
        <v>15</v>
      </c>
      <c r="E182" s="20" t="s">
        <v>15</v>
      </c>
      <c r="F182" s="20" t="s">
        <v>15</v>
      </c>
      <c r="G182" s="20" t="s">
        <v>15</v>
      </c>
      <c r="H182" s="20" t="s">
        <v>15</v>
      </c>
      <c r="I182" s="20" t="s">
        <v>15</v>
      </c>
      <c r="J182" s="20" t="s">
        <v>361</v>
      </c>
      <c r="K182" s="20" t="s">
        <v>362</v>
      </c>
      <c r="L182" s="112" t="s">
        <v>363</v>
      </c>
      <c r="M182" s="112" t="s">
        <v>364</v>
      </c>
      <c r="N182" s="112" t="s">
        <v>363</v>
      </c>
      <c r="O182" s="20" t="s">
        <v>365</v>
      </c>
      <c r="P182" s="113"/>
    </row>
    <row r="183" spans="1:16" hidden="1">
      <c r="A183" s="364" t="s">
        <v>272</v>
      </c>
      <c r="B183" s="364"/>
      <c r="C183" s="364"/>
      <c r="D183" s="364"/>
      <c r="E183" s="364"/>
      <c r="F183" s="364"/>
      <c r="G183" s="364"/>
      <c r="H183" s="364"/>
      <c r="I183" s="364"/>
      <c r="J183" s="364"/>
      <c r="K183" s="364"/>
      <c r="L183" s="364"/>
      <c r="M183" s="364"/>
      <c r="N183" s="364"/>
      <c r="O183" s="364"/>
      <c r="P183" s="364"/>
    </row>
    <row r="184" spans="1:16" ht="69.75" hidden="1" customHeight="1">
      <c r="A184" s="101" t="s">
        <v>251</v>
      </c>
      <c r="B184" s="15" t="s">
        <v>252</v>
      </c>
      <c r="C184" s="12" t="s">
        <v>253</v>
      </c>
      <c r="D184" s="102" t="s">
        <v>254</v>
      </c>
      <c r="E184" s="103"/>
      <c r="F184" s="103"/>
      <c r="G184" s="103"/>
      <c r="H184" s="103"/>
      <c r="I184" s="103" t="s">
        <v>15</v>
      </c>
      <c r="J184" s="104">
        <v>29358.217000000001</v>
      </c>
      <c r="K184" s="105"/>
      <c r="L184" s="105"/>
      <c r="M184" s="105"/>
      <c r="N184" s="105"/>
      <c r="O184" s="105" t="s">
        <v>255</v>
      </c>
      <c r="P184" s="106"/>
    </row>
    <row r="185" spans="1:16" ht="109.5" hidden="1" customHeight="1">
      <c r="A185" s="101" t="s">
        <v>251</v>
      </c>
      <c r="B185" s="13" t="s">
        <v>256</v>
      </c>
      <c r="C185" s="12" t="s">
        <v>257</v>
      </c>
      <c r="D185" s="102" t="s">
        <v>258</v>
      </c>
      <c r="E185" s="94"/>
      <c r="F185" s="94"/>
      <c r="G185" s="94"/>
      <c r="H185" s="94"/>
      <c r="I185" s="94">
        <v>2</v>
      </c>
      <c r="J185" s="104">
        <v>108265.86</v>
      </c>
      <c r="K185" s="105"/>
      <c r="L185" s="105"/>
      <c r="M185" s="105"/>
      <c r="N185" s="105"/>
      <c r="O185" s="105" t="s">
        <v>259</v>
      </c>
      <c r="P185" s="75"/>
    </row>
    <row r="186" spans="1:16" ht="38.25" hidden="1">
      <c r="A186" s="101" t="s">
        <v>251</v>
      </c>
      <c r="B186" s="13" t="s">
        <v>260</v>
      </c>
      <c r="C186" s="12" t="s">
        <v>261</v>
      </c>
      <c r="D186" s="102" t="s">
        <v>262</v>
      </c>
      <c r="E186" s="94"/>
      <c r="F186" s="94"/>
      <c r="G186" s="94"/>
      <c r="H186" s="94"/>
      <c r="I186" s="94">
        <v>2</v>
      </c>
      <c r="J186" s="104">
        <v>301685.09000000003</v>
      </c>
      <c r="K186" s="105"/>
      <c r="L186" s="105"/>
      <c r="M186" s="105"/>
      <c r="N186" s="105"/>
      <c r="O186" s="105" t="s">
        <v>263</v>
      </c>
      <c r="P186" s="75"/>
    </row>
    <row r="187" spans="1:16" ht="25.5" hidden="1">
      <c r="A187" s="101" t="s">
        <v>251</v>
      </c>
      <c r="B187" s="13" t="s">
        <v>264</v>
      </c>
      <c r="C187" s="12" t="s">
        <v>253</v>
      </c>
      <c r="D187" s="102" t="s">
        <v>265</v>
      </c>
      <c r="E187" s="94"/>
      <c r="F187" s="94"/>
      <c r="G187" s="94"/>
      <c r="H187" s="94"/>
      <c r="I187" s="94">
        <v>1</v>
      </c>
      <c r="J187" s="104">
        <v>25472.101999999999</v>
      </c>
      <c r="K187" s="105"/>
      <c r="L187" s="105"/>
      <c r="M187" s="105"/>
      <c r="N187" s="105"/>
      <c r="O187" s="105" t="s">
        <v>266</v>
      </c>
      <c r="P187" s="75"/>
    </row>
    <row r="188" spans="1:16" ht="71.25" hidden="1" customHeight="1">
      <c r="A188" s="101" t="s">
        <v>251</v>
      </c>
      <c r="B188" s="110" t="s">
        <v>267</v>
      </c>
      <c r="C188" s="271" t="s">
        <v>268</v>
      </c>
      <c r="D188" s="75"/>
      <c r="E188" s="94">
        <v>1</v>
      </c>
      <c r="F188" s="94">
        <v>1</v>
      </c>
      <c r="G188" s="94">
        <v>1</v>
      </c>
      <c r="H188" s="94">
        <v>1</v>
      </c>
      <c r="I188" s="94">
        <v>1</v>
      </c>
      <c r="J188" s="108"/>
      <c r="K188" s="105">
        <v>4721.43</v>
      </c>
      <c r="L188" s="105">
        <v>4721.43</v>
      </c>
      <c r="M188" s="105">
        <v>4721.43</v>
      </c>
      <c r="N188" s="105">
        <v>4721.43</v>
      </c>
      <c r="O188" s="109">
        <v>1760120</v>
      </c>
      <c r="P188" s="75"/>
    </row>
    <row r="189" spans="1:16" ht="76.5" hidden="1">
      <c r="A189" s="101" t="s">
        <v>251</v>
      </c>
      <c r="B189" s="110" t="s">
        <v>269</v>
      </c>
      <c r="C189" s="272" t="s">
        <v>268</v>
      </c>
      <c r="D189" s="75"/>
      <c r="E189" s="94">
        <v>1</v>
      </c>
      <c r="F189" s="94">
        <v>1</v>
      </c>
      <c r="G189" s="94">
        <v>1</v>
      </c>
      <c r="H189" s="94">
        <v>1</v>
      </c>
      <c r="I189" s="94">
        <v>1</v>
      </c>
      <c r="J189" s="108"/>
      <c r="K189" s="105">
        <v>167923.87</v>
      </c>
      <c r="L189" s="105">
        <v>167923.87</v>
      </c>
      <c r="M189" s="105">
        <v>167923.87</v>
      </c>
      <c r="N189" s="105">
        <v>167923.87</v>
      </c>
      <c r="O189" s="109">
        <v>1760121</v>
      </c>
      <c r="P189" s="75"/>
    </row>
    <row r="190" spans="1:16" ht="57.75" hidden="1" customHeight="1">
      <c r="A190" s="101" t="s">
        <v>251</v>
      </c>
      <c r="B190" s="110" t="s">
        <v>612</v>
      </c>
      <c r="C190" s="272" t="s">
        <v>268</v>
      </c>
      <c r="D190" s="75"/>
      <c r="E190" s="94">
        <v>1</v>
      </c>
      <c r="F190" s="94">
        <v>1</v>
      </c>
      <c r="G190" s="94">
        <v>1</v>
      </c>
      <c r="H190" s="94">
        <v>1</v>
      </c>
      <c r="I190" s="94">
        <v>1</v>
      </c>
      <c r="J190" s="108"/>
      <c r="K190" s="105">
        <v>34156.5</v>
      </c>
      <c r="L190" s="105">
        <v>34156.5</v>
      </c>
      <c r="M190" s="105">
        <v>34156.5</v>
      </c>
      <c r="N190" s="105">
        <v>34156.5</v>
      </c>
      <c r="O190" s="109">
        <v>1760122</v>
      </c>
      <c r="P190" s="75"/>
    </row>
    <row r="191" spans="1:16" ht="77.25" hidden="1" customHeight="1">
      <c r="A191" s="101" t="s">
        <v>251</v>
      </c>
      <c r="B191" s="111" t="s">
        <v>613</v>
      </c>
      <c r="C191" s="271" t="s">
        <v>268</v>
      </c>
      <c r="D191" s="75"/>
      <c r="E191" s="94">
        <v>1</v>
      </c>
      <c r="F191" s="94">
        <v>1</v>
      </c>
      <c r="G191" s="94">
        <v>1</v>
      </c>
      <c r="H191" s="94">
        <v>1</v>
      </c>
      <c r="I191" s="94">
        <v>1</v>
      </c>
      <c r="J191" s="108"/>
      <c r="K191" s="105">
        <v>12131.2</v>
      </c>
      <c r="L191" s="105">
        <v>12131.2</v>
      </c>
      <c r="M191" s="105">
        <v>12131.2</v>
      </c>
      <c r="N191" s="105">
        <v>12131.2</v>
      </c>
      <c r="O191" s="109">
        <v>1760123</v>
      </c>
      <c r="P191" s="75"/>
    </row>
    <row r="192" spans="1:16" ht="12.75" customHeight="1">
      <c r="A192" s="364" t="s">
        <v>239</v>
      </c>
      <c r="B192" s="364"/>
      <c r="C192" s="364"/>
      <c r="D192" s="364"/>
      <c r="E192" s="364"/>
      <c r="F192" s="364"/>
      <c r="G192" s="364"/>
      <c r="H192" s="364"/>
      <c r="I192" s="364"/>
      <c r="J192" s="392"/>
      <c r="K192" s="392"/>
      <c r="L192" s="392"/>
      <c r="M192" s="392"/>
      <c r="N192" s="392"/>
      <c r="O192" s="392"/>
      <c r="P192" s="393"/>
    </row>
    <row r="193" spans="1:16" ht="56.25" hidden="1" customHeight="1">
      <c r="A193" s="283" t="s">
        <v>240</v>
      </c>
      <c r="B193" s="284" t="s">
        <v>241</v>
      </c>
      <c r="C193" s="283" t="s">
        <v>242</v>
      </c>
      <c r="D193" s="285">
        <v>1573</v>
      </c>
      <c r="E193" s="285">
        <v>1573</v>
      </c>
      <c r="F193" s="285">
        <v>1573</v>
      </c>
      <c r="G193" s="285">
        <v>1573</v>
      </c>
      <c r="H193" s="285">
        <v>1573</v>
      </c>
      <c r="I193" s="283" t="s">
        <v>15</v>
      </c>
      <c r="J193" s="257">
        <v>3992.7905000000001</v>
      </c>
      <c r="K193" s="257">
        <v>4186.8</v>
      </c>
      <c r="L193" s="257">
        <v>3935.6</v>
      </c>
      <c r="M193" s="257">
        <v>3542</v>
      </c>
      <c r="N193" s="257">
        <v>3896.2</v>
      </c>
      <c r="O193" s="3" t="s">
        <v>243</v>
      </c>
      <c r="P193" s="258" t="s">
        <v>0</v>
      </c>
    </row>
    <row r="194" spans="1:16" ht="20.25" hidden="1" customHeight="1">
      <c r="A194" s="3" t="s">
        <v>240</v>
      </c>
      <c r="B194" s="255" t="s">
        <v>244</v>
      </c>
      <c r="C194" s="3" t="s">
        <v>245</v>
      </c>
      <c r="D194" s="256">
        <v>50</v>
      </c>
      <c r="E194" s="256">
        <v>50</v>
      </c>
      <c r="F194" s="256">
        <v>50</v>
      </c>
      <c r="G194" s="256">
        <v>50</v>
      </c>
      <c r="H194" s="256">
        <v>50</v>
      </c>
      <c r="I194" s="3" t="s">
        <v>15</v>
      </c>
      <c r="J194" s="257">
        <v>8333.7954000000009</v>
      </c>
      <c r="K194" s="257">
        <v>7983</v>
      </c>
      <c r="L194" s="257">
        <v>7504</v>
      </c>
      <c r="M194" s="257">
        <v>6753.6</v>
      </c>
      <c r="N194" s="257">
        <v>7429</v>
      </c>
      <c r="O194" s="3" t="s">
        <v>246</v>
      </c>
      <c r="P194" s="258" t="s">
        <v>0</v>
      </c>
    </row>
    <row r="195" spans="1:16" ht="32.25" customHeight="1">
      <c r="A195" s="259" t="s">
        <v>240</v>
      </c>
      <c r="B195" s="274" t="s">
        <v>247</v>
      </c>
      <c r="C195" s="275" t="s">
        <v>614</v>
      </c>
      <c r="D195" s="276">
        <v>16000</v>
      </c>
      <c r="E195" s="276">
        <v>16000</v>
      </c>
      <c r="F195" s="277">
        <v>16000</v>
      </c>
      <c r="G195" s="277">
        <v>16000</v>
      </c>
      <c r="H195" s="277">
        <v>16000</v>
      </c>
      <c r="I195" s="278" t="s">
        <v>16</v>
      </c>
      <c r="J195" s="279">
        <v>4524.9703</v>
      </c>
      <c r="K195" s="279">
        <v>4638.5</v>
      </c>
      <c r="L195" s="279">
        <v>4360.2</v>
      </c>
      <c r="M195" s="279">
        <v>3924.2</v>
      </c>
      <c r="N195" s="279">
        <v>4316.6000000000004</v>
      </c>
      <c r="O195" s="278" t="s">
        <v>250</v>
      </c>
      <c r="P195" s="260" t="s">
        <v>0</v>
      </c>
    </row>
    <row r="196" spans="1:16">
      <c r="A196" s="364" t="s">
        <v>397</v>
      </c>
      <c r="B196" s="364"/>
      <c r="C196" s="364"/>
      <c r="D196" s="364"/>
      <c r="E196" s="364"/>
      <c r="F196" s="364"/>
      <c r="G196" s="364"/>
      <c r="H196" s="364"/>
      <c r="I196" s="364"/>
      <c r="J196" s="364"/>
      <c r="K196" s="364"/>
      <c r="L196" s="364"/>
      <c r="M196" s="364"/>
      <c r="N196" s="364"/>
      <c r="O196" s="364"/>
      <c r="P196" s="364"/>
    </row>
    <row r="197" spans="1:16" ht="76.5">
      <c r="A197" s="253" t="s">
        <v>398</v>
      </c>
      <c r="B197" s="251" t="s">
        <v>624</v>
      </c>
      <c r="C197" s="238" t="s">
        <v>615</v>
      </c>
      <c r="D197" s="253" t="s">
        <v>401</v>
      </c>
      <c r="E197" s="253" t="s">
        <v>402</v>
      </c>
      <c r="F197" s="253" t="s">
        <v>402</v>
      </c>
      <c r="G197" s="253" t="s">
        <v>402</v>
      </c>
      <c r="H197" s="253" t="s">
        <v>402</v>
      </c>
      <c r="I197" s="253" t="s">
        <v>16</v>
      </c>
      <c r="J197" s="253" t="s">
        <v>403</v>
      </c>
      <c r="K197" s="253" t="s">
        <v>404</v>
      </c>
      <c r="L197" s="253" t="s">
        <v>405</v>
      </c>
      <c r="M197" s="253" t="s">
        <v>405</v>
      </c>
      <c r="N197" s="253" t="s">
        <v>405</v>
      </c>
      <c r="O197" s="253" t="s">
        <v>406</v>
      </c>
      <c r="P197" s="254"/>
    </row>
    <row r="198" spans="1:16" ht="29.25" customHeight="1">
      <c r="A198" s="253" t="s">
        <v>398</v>
      </c>
      <c r="B198" s="251" t="s">
        <v>407</v>
      </c>
      <c r="C198" s="238" t="s">
        <v>615</v>
      </c>
      <c r="D198" s="75">
        <v>1390</v>
      </c>
      <c r="E198" s="75">
        <v>2685</v>
      </c>
      <c r="F198" s="75">
        <v>2000</v>
      </c>
      <c r="G198" s="75">
        <v>2000</v>
      </c>
      <c r="H198" s="75">
        <v>2000</v>
      </c>
      <c r="I198" s="75">
        <v>2</v>
      </c>
      <c r="J198" s="76">
        <v>646</v>
      </c>
      <c r="K198" s="75">
        <v>1248.5</v>
      </c>
      <c r="L198" s="75">
        <v>976.6</v>
      </c>
      <c r="M198" s="75">
        <v>976.6</v>
      </c>
      <c r="N198" s="75">
        <v>976.6</v>
      </c>
      <c r="O198" s="253" t="s">
        <v>408</v>
      </c>
      <c r="P198" s="252"/>
    </row>
    <row r="199" spans="1:16" ht="29.25" customHeight="1">
      <c r="A199" s="253" t="s">
        <v>398</v>
      </c>
      <c r="B199" s="251" t="s">
        <v>409</v>
      </c>
      <c r="C199" s="238" t="s">
        <v>615</v>
      </c>
      <c r="D199" s="75">
        <v>1040</v>
      </c>
      <c r="E199" s="75">
        <v>605</v>
      </c>
      <c r="F199" s="75">
        <v>1290</v>
      </c>
      <c r="G199" s="75">
        <v>1290</v>
      </c>
      <c r="H199" s="75">
        <v>1290</v>
      </c>
      <c r="I199" s="75">
        <v>2</v>
      </c>
      <c r="J199" s="75">
        <v>322.2</v>
      </c>
      <c r="K199" s="75">
        <v>278.3</v>
      </c>
      <c r="L199" s="75">
        <v>623.1</v>
      </c>
      <c r="M199" s="75">
        <v>623.1</v>
      </c>
      <c r="N199" s="75">
        <v>623.1</v>
      </c>
      <c r="O199" s="253" t="s">
        <v>410</v>
      </c>
      <c r="P199" s="252"/>
    </row>
    <row r="200" spans="1:16" ht="56.25" customHeight="1">
      <c r="A200" s="261" t="s">
        <v>398</v>
      </c>
      <c r="B200" s="262" t="s">
        <v>411</v>
      </c>
      <c r="C200" s="263" t="s">
        <v>615</v>
      </c>
      <c r="D200" s="264">
        <v>1110</v>
      </c>
      <c r="E200" s="264">
        <v>0</v>
      </c>
      <c r="F200" s="264">
        <v>0</v>
      </c>
      <c r="G200" s="264">
        <v>0</v>
      </c>
      <c r="H200" s="264">
        <v>0</v>
      </c>
      <c r="I200" s="264">
        <v>2</v>
      </c>
      <c r="J200" s="264">
        <v>7903.2</v>
      </c>
      <c r="K200" s="264">
        <v>0</v>
      </c>
      <c r="L200" s="264">
        <v>0</v>
      </c>
      <c r="M200" s="264">
        <v>0</v>
      </c>
      <c r="N200" s="264">
        <v>0</v>
      </c>
      <c r="O200" s="261" t="s">
        <v>412</v>
      </c>
      <c r="P200" s="262"/>
    </row>
    <row r="201" spans="1:16" ht="34.5" hidden="1" customHeight="1">
      <c r="A201" s="261" t="s">
        <v>398</v>
      </c>
      <c r="B201" s="265" t="s">
        <v>413</v>
      </c>
      <c r="C201" s="266" t="s">
        <v>617</v>
      </c>
      <c r="D201" s="267">
        <v>3506</v>
      </c>
      <c r="E201" s="267">
        <v>0</v>
      </c>
      <c r="F201" s="267">
        <v>0</v>
      </c>
      <c r="G201" s="267">
        <v>0</v>
      </c>
      <c r="H201" s="267">
        <v>0</v>
      </c>
      <c r="I201" s="267">
        <v>1</v>
      </c>
      <c r="J201" s="267">
        <v>2533.4</v>
      </c>
      <c r="K201" s="267">
        <v>0</v>
      </c>
      <c r="L201" s="267">
        <v>0</v>
      </c>
      <c r="M201" s="267">
        <v>0</v>
      </c>
      <c r="N201" s="267">
        <v>0</v>
      </c>
      <c r="O201" s="268" t="s">
        <v>406</v>
      </c>
      <c r="P201" s="269"/>
    </row>
    <row r="202" spans="1:16" ht="44.25" hidden="1" customHeight="1">
      <c r="A202" s="261" t="s">
        <v>398</v>
      </c>
      <c r="B202" s="270" t="s">
        <v>415</v>
      </c>
      <c r="C202" s="263" t="s">
        <v>617</v>
      </c>
      <c r="D202" s="264">
        <v>1606</v>
      </c>
      <c r="E202" s="264">
        <v>0</v>
      </c>
      <c r="F202" s="264">
        <v>0</v>
      </c>
      <c r="G202" s="264">
        <v>0</v>
      </c>
      <c r="H202" s="264">
        <v>0</v>
      </c>
      <c r="I202" s="264">
        <v>1</v>
      </c>
      <c r="J202" s="264">
        <v>649.29999999999995</v>
      </c>
      <c r="K202" s="264">
        <v>0</v>
      </c>
      <c r="L202" s="264">
        <v>0</v>
      </c>
      <c r="M202" s="264">
        <v>0</v>
      </c>
      <c r="N202" s="264">
        <v>0</v>
      </c>
      <c r="O202" s="261" t="s">
        <v>416</v>
      </c>
      <c r="P202" s="262"/>
    </row>
    <row r="203" spans="1:16" ht="31.5" hidden="1" customHeight="1">
      <c r="A203" s="261" t="s">
        <v>398</v>
      </c>
      <c r="B203" s="270" t="s">
        <v>413</v>
      </c>
      <c r="C203" s="263" t="s">
        <v>617</v>
      </c>
      <c r="D203" s="264">
        <v>3506</v>
      </c>
      <c r="E203" s="264">
        <v>0</v>
      </c>
      <c r="F203" s="264">
        <v>0</v>
      </c>
      <c r="G203" s="264">
        <v>0</v>
      </c>
      <c r="H203" s="264">
        <v>0</v>
      </c>
      <c r="I203" s="264">
        <v>1</v>
      </c>
      <c r="J203" s="264">
        <v>2533.4</v>
      </c>
      <c r="K203" s="264">
        <v>0</v>
      </c>
      <c r="L203" s="264">
        <v>0</v>
      </c>
      <c r="M203" s="264">
        <v>0</v>
      </c>
      <c r="N203" s="264">
        <v>0</v>
      </c>
      <c r="O203" s="261" t="s">
        <v>417</v>
      </c>
      <c r="P203" s="262"/>
    </row>
    <row r="206" spans="1:16">
      <c r="A206" s="389"/>
      <c r="B206" s="390"/>
      <c r="C206" s="390"/>
      <c r="D206" s="390"/>
      <c r="E206" s="390"/>
      <c r="F206" s="390"/>
      <c r="G206" s="390"/>
      <c r="H206" s="390"/>
      <c r="I206" s="390"/>
      <c r="J206" s="390"/>
      <c r="K206" s="390"/>
      <c r="L206" s="390"/>
      <c r="M206" s="390"/>
      <c r="N206" s="390"/>
      <c r="O206" s="390"/>
      <c r="P206" s="390"/>
    </row>
  </sheetData>
  <autoFilter ref="I1:I206">
    <filterColumn colId="0">
      <filters blank="1">
        <filter val="2"/>
        <filter val="9"/>
        <filter val="Работа - 1 Услуга - 2"/>
      </filters>
    </filterColumn>
  </autoFilter>
  <mergeCells count="42">
    <mergeCell ref="A206:P206"/>
    <mergeCell ref="A112:P112"/>
    <mergeCell ref="A129:P129"/>
    <mergeCell ref="A170:P170"/>
    <mergeCell ref="A183:P183"/>
    <mergeCell ref="A192:P192"/>
    <mergeCell ref="A196:P196"/>
    <mergeCell ref="A64:P64"/>
    <mergeCell ref="A68:P68"/>
    <mergeCell ref="A86:P86"/>
    <mergeCell ref="A110:A111"/>
    <mergeCell ref="B110:B111"/>
    <mergeCell ref="L110:L111"/>
    <mergeCell ref="M110:M111"/>
    <mergeCell ref="N110:N111"/>
    <mergeCell ref="A48:P48"/>
    <mergeCell ref="A59:P59"/>
    <mergeCell ref="A61:A63"/>
    <mergeCell ref="B61:B63"/>
    <mergeCell ref="I61:I63"/>
    <mergeCell ref="J61:J63"/>
    <mergeCell ref="K61:K63"/>
    <mergeCell ref="L61:L63"/>
    <mergeCell ref="M61:M63"/>
    <mergeCell ref="N61:N63"/>
    <mergeCell ref="O61:O63"/>
    <mergeCell ref="A41:P41"/>
    <mergeCell ref="A2:P2"/>
    <mergeCell ref="B3:N3"/>
    <mergeCell ref="A4:A5"/>
    <mergeCell ref="B4:B5"/>
    <mergeCell ref="C4:C5"/>
    <mergeCell ref="D4:H4"/>
    <mergeCell ref="I4:I5"/>
    <mergeCell ref="J4:N4"/>
    <mergeCell ref="O4:O5"/>
    <mergeCell ref="P4:P5"/>
    <mergeCell ref="A7:P7"/>
    <mergeCell ref="A18:P18"/>
    <mergeCell ref="A21:P21"/>
    <mergeCell ref="A28:P28"/>
    <mergeCell ref="A32:P32"/>
  </mergeCells>
  <printOptions horizontalCentered="1"/>
  <pageMargins left="0.39370080000000002" right="0.19685040000000001" top="0.39370080000000002" bottom="0.32" header="0.3" footer="0.3"/>
  <pageSetup paperSize="8" scale="67" fitToHeight="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5"/>
  <sheetViews>
    <sheetView topLeftCell="A22" zoomScaleNormal="100" workbookViewId="0">
      <selection activeCell="I6" sqref="I6"/>
    </sheetView>
  </sheetViews>
  <sheetFormatPr defaultRowHeight="12.75"/>
  <cols>
    <col min="1" max="1" width="7" customWidth="1"/>
    <col min="2" max="2" width="49.1640625" customWidth="1"/>
    <col min="3" max="3" width="16.1640625" style="32" customWidth="1"/>
    <col min="4" max="4" width="15.6640625" customWidth="1"/>
    <col min="5" max="5" width="13" customWidth="1"/>
    <col min="6" max="6" width="13.6640625" customWidth="1"/>
    <col min="7" max="7" width="12.1640625" customWidth="1"/>
    <col min="8" max="8" width="16" customWidth="1"/>
    <col min="9" max="9" width="12" style="32" customWidth="1"/>
    <col min="10" max="10" width="15" customWidth="1"/>
    <col min="11" max="11" width="15.33203125" customWidth="1"/>
    <col min="12" max="12" width="14.6640625" customWidth="1"/>
    <col min="13" max="13" width="15.1640625" customWidth="1"/>
    <col min="14" max="14" width="17.5" customWidth="1"/>
    <col min="15" max="15" width="14.1640625" customWidth="1"/>
    <col min="16" max="16" width="32.1640625" customWidth="1"/>
    <col min="17" max="17" width="56.6640625" customWidth="1"/>
  </cols>
  <sheetData>
    <row r="1" spans="1:17">
      <c r="A1" t="s">
        <v>0</v>
      </c>
    </row>
    <row r="2" spans="1:17" ht="46.7" customHeight="1">
      <c r="A2" s="365" t="s">
        <v>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</row>
    <row r="3" spans="1:17" ht="28.7" customHeight="1">
      <c r="A3" s="1" t="s">
        <v>0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1" t="s">
        <v>0</v>
      </c>
      <c r="P3" s="1" t="s">
        <v>0</v>
      </c>
    </row>
    <row r="4" spans="1:17" ht="52.7" customHeight="1">
      <c r="A4" s="367" t="s">
        <v>2</v>
      </c>
      <c r="B4" s="367" t="s">
        <v>3</v>
      </c>
      <c r="C4" s="367" t="s">
        <v>4</v>
      </c>
      <c r="D4" s="367" t="s">
        <v>5</v>
      </c>
      <c r="E4" s="367"/>
      <c r="F4" s="367"/>
      <c r="G4" s="367"/>
      <c r="H4" s="367"/>
      <c r="I4" s="367" t="s">
        <v>6</v>
      </c>
      <c r="J4" s="367" t="s">
        <v>7</v>
      </c>
      <c r="K4" s="367"/>
      <c r="L4" s="367"/>
      <c r="M4" s="367"/>
      <c r="N4" s="367"/>
      <c r="O4" s="367" t="s">
        <v>8</v>
      </c>
      <c r="P4" s="367" t="s">
        <v>9</v>
      </c>
    </row>
    <row r="5" spans="1:17" ht="34.700000000000003" customHeight="1">
      <c r="A5" s="368" t="s">
        <v>0</v>
      </c>
      <c r="B5" s="368" t="s">
        <v>0</v>
      </c>
      <c r="C5" s="368" t="s">
        <v>0</v>
      </c>
      <c r="D5" s="6" t="s">
        <v>10</v>
      </c>
      <c r="E5" s="6" t="s">
        <v>35</v>
      </c>
      <c r="F5" s="6" t="s">
        <v>12</v>
      </c>
      <c r="G5" s="2" t="s">
        <v>13</v>
      </c>
      <c r="H5" s="2" t="s">
        <v>14</v>
      </c>
      <c r="I5" s="369" t="s">
        <v>0</v>
      </c>
      <c r="J5" s="3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368" t="s">
        <v>0</v>
      </c>
      <c r="P5" s="368" t="s">
        <v>0</v>
      </c>
    </row>
    <row r="6" spans="1:17" ht="22.35" customHeight="1">
      <c r="A6" s="2" t="s">
        <v>15</v>
      </c>
      <c r="B6" s="2" t="s">
        <v>16</v>
      </c>
      <c r="C6" s="33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4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2" t="s">
        <v>29</v>
      </c>
      <c r="P6" s="2" t="s">
        <v>30</v>
      </c>
    </row>
    <row r="7" spans="1:17" ht="16.5" customHeight="1">
      <c r="A7" s="370" t="s">
        <v>87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2"/>
    </row>
    <row r="8" spans="1:17" ht="69.75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49">
        <v>12</v>
      </c>
      <c r="I8" s="7" t="s">
        <v>15</v>
      </c>
      <c r="J8" s="30">
        <v>1094.6288</v>
      </c>
      <c r="K8" s="30">
        <v>1479.4</v>
      </c>
      <c r="L8" s="30">
        <v>1460.6</v>
      </c>
      <c r="M8" s="30">
        <v>1318.1</v>
      </c>
      <c r="N8" s="30">
        <v>1449.9</v>
      </c>
      <c r="O8" s="31" t="s">
        <v>63</v>
      </c>
      <c r="P8" s="36" t="s">
        <v>0</v>
      </c>
      <c r="Q8" s="24"/>
    </row>
    <row r="9" spans="1:17" ht="67.5" customHeight="1">
      <c r="A9" s="47" t="s">
        <v>31</v>
      </c>
      <c r="B9" s="48" t="s">
        <v>34</v>
      </c>
      <c r="C9" s="92" t="s">
        <v>42</v>
      </c>
      <c r="D9" s="49">
        <v>2429</v>
      </c>
      <c r="E9" s="49">
        <v>2337</v>
      </c>
      <c r="F9" s="49">
        <v>1700</v>
      </c>
      <c r="G9" s="49">
        <v>1700</v>
      </c>
      <c r="H9" s="49">
        <v>1700</v>
      </c>
      <c r="I9" s="7" t="s">
        <v>16</v>
      </c>
      <c r="J9" s="30">
        <v>5667.0811999999996</v>
      </c>
      <c r="K9" s="30">
        <v>5843.2</v>
      </c>
      <c r="L9" s="30">
        <v>5784.4</v>
      </c>
      <c r="M9" s="30">
        <v>5206.3</v>
      </c>
      <c r="N9" s="30">
        <v>5726.9</v>
      </c>
      <c r="O9" s="31" t="s">
        <v>64</v>
      </c>
      <c r="P9" s="36" t="s">
        <v>0</v>
      </c>
      <c r="Q9" s="24"/>
    </row>
    <row r="10" spans="1:17" ht="33.75" customHeight="1">
      <c r="A10" s="7" t="s">
        <v>31</v>
      </c>
      <c r="B10" s="8" t="s">
        <v>36</v>
      </c>
      <c r="C10" s="93" t="s">
        <v>33</v>
      </c>
      <c r="D10" s="7" t="s">
        <v>37</v>
      </c>
      <c r="E10" s="10">
        <v>40</v>
      </c>
      <c r="F10" s="7" t="s">
        <v>37</v>
      </c>
      <c r="G10" s="7" t="s">
        <v>37</v>
      </c>
      <c r="H10" s="7" t="s">
        <v>37</v>
      </c>
      <c r="I10" s="7" t="s">
        <v>15</v>
      </c>
      <c r="J10" s="26">
        <v>292.61700000000002</v>
      </c>
      <c r="K10" s="26">
        <v>309.60000000000002</v>
      </c>
      <c r="L10" s="26">
        <v>306.5</v>
      </c>
      <c r="M10" s="26">
        <v>275.89999999999998</v>
      </c>
      <c r="N10" s="26">
        <v>303.5</v>
      </c>
      <c r="O10" s="31" t="s">
        <v>56</v>
      </c>
      <c r="P10" s="11"/>
      <c r="Q10" s="24"/>
    </row>
    <row r="11" spans="1:17" ht="56.25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>
        <v>1</v>
      </c>
      <c r="J11" s="27">
        <v>3852.8837600000002</v>
      </c>
      <c r="K11" s="27">
        <v>3985</v>
      </c>
      <c r="L11" s="27">
        <v>3945.2</v>
      </c>
      <c r="M11" s="27">
        <v>3550.7</v>
      </c>
      <c r="N11" s="27">
        <v>3905.8</v>
      </c>
      <c r="O11" s="31" t="s">
        <v>57</v>
      </c>
      <c r="P11" s="13"/>
      <c r="Q11" s="24"/>
    </row>
    <row r="12" spans="1:17" ht="67.5" customHeight="1">
      <c r="A12" s="47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2">
        <v>1</v>
      </c>
      <c r="J12" s="27">
        <v>22849.673770000001</v>
      </c>
      <c r="K12" s="27">
        <v>24450.1</v>
      </c>
      <c r="L12" s="27">
        <v>22151.200000000001</v>
      </c>
      <c r="M12" s="27">
        <v>19936.099999999999</v>
      </c>
      <c r="N12" s="27">
        <v>22151.200000000001</v>
      </c>
      <c r="O12" s="31" t="s">
        <v>58</v>
      </c>
      <c r="P12" s="13"/>
      <c r="Q12" s="24"/>
    </row>
    <row r="13" spans="1:17" ht="27.75" customHeight="1">
      <c r="A13" s="47" t="s">
        <v>31</v>
      </c>
      <c r="B13" s="17" t="s">
        <v>43</v>
      </c>
      <c r="C13" s="92" t="s">
        <v>44</v>
      </c>
      <c r="D13" s="16" t="s">
        <v>45</v>
      </c>
      <c r="E13" s="16" t="s">
        <v>45</v>
      </c>
      <c r="F13" s="16" t="s">
        <v>45</v>
      </c>
      <c r="G13" s="16" t="s">
        <v>45</v>
      </c>
      <c r="H13" s="16" t="s">
        <v>45</v>
      </c>
      <c r="I13" s="16" t="s">
        <v>15</v>
      </c>
      <c r="J13" s="28">
        <v>365205.03499999997</v>
      </c>
      <c r="K13" s="28">
        <v>380267.8</v>
      </c>
      <c r="L13" s="28">
        <v>376465.1</v>
      </c>
      <c r="M13" s="28">
        <v>338818.6</v>
      </c>
      <c r="N13" s="28">
        <v>372700.5</v>
      </c>
      <c r="O13" s="31" t="s">
        <v>65</v>
      </c>
      <c r="P13" s="18"/>
      <c r="Q13" s="24"/>
    </row>
    <row r="14" spans="1:17" ht="119.25" customHeight="1">
      <c r="A14" s="47" t="s">
        <v>31</v>
      </c>
      <c r="B14" s="8" t="s">
        <v>46</v>
      </c>
      <c r="C14" s="92" t="s">
        <v>47</v>
      </c>
      <c r="D14" s="9" t="s">
        <v>48</v>
      </c>
      <c r="E14" s="9" t="s">
        <v>48</v>
      </c>
      <c r="F14" s="9" t="s">
        <v>48</v>
      </c>
      <c r="G14" s="9" t="s">
        <v>48</v>
      </c>
      <c r="H14" s="9" t="s">
        <v>48</v>
      </c>
      <c r="I14" s="7" t="s">
        <v>15</v>
      </c>
      <c r="J14" s="26">
        <v>37565.3416</v>
      </c>
      <c r="K14" s="26">
        <v>41370.800000000003</v>
      </c>
      <c r="L14" s="26">
        <v>41092.199999999997</v>
      </c>
      <c r="M14" s="26">
        <v>37422.6</v>
      </c>
      <c r="N14" s="26">
        <v>41164.800000000003</v>
      </c>
      <c r="O14" s="31" t="s">
        <v>67</v>
      </c>
      <c r="P14" s="11"/>
      <c r="Q14" s="24"/>
    </row>
    <row r="15" spans="1:17" ht="94.5" customHeight="1">
      <c r="A15" s="47">
        <v>803</v>
      </c>
      <c r="B15" s="13" t="s">
        <v>49</v>
      </c>
      <c r="C15" s="92" t="s">
        <v>47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2">
        <v>1</v>
      </c>
      <c r="J15" s="27">
        <v>2223.6671999999999</v>
      </c>
      <c r="K15" s="27">
        <v>629.9</v>
      </c>
      <c r="L15" s="27">
        <v>0</v>
      </c>
      <c r="M15" s="29">
        <v>0</v>
      </c>
      <c r="N15" s="27">
        <v>0</v>
      </c>
      <c r="O15" s="31" t="s">
        <v>66</v>
      </c>
      <c r="P15" s="19"/>
      <c r="Q15" s="24"/>
    </row>
    <row r="16" spans="1:17" ht="43.5" customHeight="1">
      <c r="A16" s="47" t="s">
        <v>31</v>
      </c>
      <c r="B16" s="21" t="s">
        <v>55</v>
      </c>
      <c r="C16" s="92" t="s">
        <v>50</v>
      </c>
      <c r="D16" s="22" t="s">
        <v>51</v>
      </c>
      <c r="E16" s="22" t="s">
        <v>52</v>
      </c>
      <c r="F16" s="22" t="s">
        <v>52</v>
      </c>
      <c r="G16" s="22" t="s">
        <v>52</v>
      </c>
      <c r="H16" s="22" t="s">
        <v>52</v>
      </c>
      <c r="I16" s="20" t="s">
        <v>16</v>
      </c>
      <c r="J16" s="30" t="s">
        <v>53</v>
      </c>
      <c r="K16" s="30" t="s">
        <v>54</v>
      </c>
      <c r="L16" s="30">
        <v>11722.8</v>
      </c>
      <c r="M16" s="30">
        <v>10550.5</v>
      </c>
      <c r="N16" s="30">
        <v>11722.8</v>
      </c>
      <c r="O16" s="31">
        <v>9900058</v>
      </c>
      <c r="P16" s="23"/>
      <c r="Q16" s="24"/>
    </row>
    <row r="17" spans="1:17" ht="55.5" customHeight="1">
      <c r="A17" s="47" t="s">
        <v>31</v>
      </c>
      <c r="B17" s="21" t="s">
        <v>59</v>
      </c>
      <c r="C17" s="92" t="s">
        <v>61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0" t="s">
        <v>15</v>
      </c>
      <c r="J17" s="30">
        <v>78767.216</v>
      </c>
      <c r="K17" s="30">
        <v>84629</v>
      </c>
      <c r="L17" s="30">
        <v>82630.5</v>
      </c>
      <c r="M17" s="30">
        <v>74367.5</v>
      </c>
      <c r="N17" s="30">
        <v>81804.3</v>
      </c>
      <c r="O17" s="22" t="s">
        <v>60</v>
      </c>
      <c r="P17" s="23"/>
      <c r="Q17" s="25"/>
    </row>
    <row r="18" spans="1:17" ht="18" customHeight="1">
      <c r="A18" s="370" t="s">
        <v>132</v>
      </c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1"/>
      <c r="P18" s="372"/>
      <c r="Q18" s="25"/>
    </row>
    <row r="19" spans="1:17" ht="53.25" customHeight="1">
      <c r="A19" s="40" t="s">
        <v>133</v>
      </c>
      <c r="B19" s="41" t="s">
        <v>134</v>
      </c>
      <c r="C19" s="40" t="s">
        <v>135</v>
      </c>
      <c r="D19" s="40" t="s">
        <v>45</v>
      </c>
      <c r="E19" s="40" t="s">
        <v>136</v>
      </c>
      <c r="F19" s="40" t="s">
        <v>136</v>
      </c>
      <c r="G19" s="40" t="s">
        <v>136</v>
      </c>
      <c r="H19" s="40" t="s">
        <v>136</v>
      </c>
      <c r="I19" s="40" t="s">
        <v>16</v>
      </c>
      <c r="J19" s="40" t="s">
        <v>45</v>
      </c>
      <c r="K19" s="40" t="s">
        <v>137</v>
      </c>
      <c r="L19" s="40" t="s">
        <v>138</v>
      </c>
      <c r="M19" s="40" t="s">
        <v>139</v>
      </c>
      <c r="N19" s="40" t="s">
        <v>140</v>
      </c>
      <c r="O19" s="43" t="s">
        <v>141</v>
      </c>
      <c r="P19" s="44"/>
      <c r="Q19" s="394" t="s">
        <v>145</v>
      </c>
    </row>
    <row r="20" spans="1:17" ht="93.75" customHeight="1">
      <c r="A20" s="44">
        <v>812</v>
      </c>
      <c r="B20" s="45" t="s">
        <v>142</v>
      </c>
      <c r="C20" s="44" t="s">
        <v>143</v>
      </c>
      <c r="D20" s="44" t="s">
        <v>45</v>
      </c>
      <c r="E20" s="44" t="s">
        <v>45</v>
      </c>
      <c r="F20" s="44">
        <v>4250</v>
      </c>
      <c r="G20" s="44">
        <v>4250</v>
      </c>
      <c r="H20" s="44">
        <v>4250</v>
      </c>
      <c r="I20" s="44">
        <v>2</v>
      </c>
      <c r="J20" s="44" t="s">
        <v>45</v>
      </c>
      <c r="K20" s="44" t="s">
        <v>45</v>
      </c>
      <c r="L20" s="44">
        <v>3257.1</v>
      </c>
      <c r="M20" s="44">
        <v>3257.1</v>
      </c>
      <c r="N20" s="44">
        <v>3257.1</v>
      </c>
      <c r="O20" s="46" t="s">
        <v>144</v>
      </c>
      <c r="P20" s="44"/>
      <c r="Q20" s="394"/>
    </row>
    <row r="21" spans="1:17" ht="18" customHeight="1">
      <c r="A21" s="373" t="s">
        <v>86</v>
      </c>
      <c r="B21" s="374"/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  <c r="O21" s="374"/>
      <c r="P21" s="375"/>
      <c r="Q21" s="25"/>
    </row>
    <row r="22" spans="1:17" ht="87" customHeight="1">
      <c r="A22" s="47" t="s">
        <v>88</v>
      </c>
      <c r="B22" s="48" t="s">
        <v>89</v>
      </c>
      <c r="C22" s="47" t="s">
        <v>45</v>
      </c>
      <c r="D22" s="49">
        <v>2</v>
      </c>
      <c r="E22" s="49">
        <v>2</v>
      </c>
      <c r="F22" s="49">
        <v>2</v>
      </c>
      <c r="G22" s="49">
        <v>2</v>
      </c>
      <c r="H22" s="49">
        <v>2</v>
      </c>
      <c r="I22" s="47" t="s">
        <v>15</v>
      </c>
      <c r="J22" s="50">
        <v>924.8</v>
      </c>
      <c r="K22" s="50">
        <v>1089.8</v>
      </c>
      <c r="L22" s="50">
        <v>1217.3</v>
      </c>
      <c r="M22" s="50">
        <v>1217.3</v>
      </c>
      <c r="N22" s="50">
        <v>1217.3</v>
      </c>
      <c r="O22" s="31" t="s">
        <v>90</v>
      </c>
      <c r="P22" s="36" t="s">
        <v>0</v>
      </c>
      <c r="Q22" s="25"/>
    </row>
    <row r="23" spans="1:17" ht="111.75" customHeight="1">
      <c r="A23" s="47" t="s">
        <v>88</v>
      </c>
      <c r="B23" s="48" t="s">
        <v>91</v>
      </c>
      <c r="C23" s="47" t="s">
        <v>45</v>
      </c>
      <c r="D23" s="49">
        <v>2</v>
      </c>
      <c r="E23" s="49">
        <v>2</v>
      </c>
      <c r="F23" s="49">
        <v>2</v>
      </c>
      <c r="G23" s="49">
        <v>2</v>
      </c>
      <c r="H23" s="49">
        <v>2</v>
      </c>
      <c r="I23" s="47" t="s">
        <v>15</v>
      </c>
      <c r="J23" s="50">
        <v>925.2</v>
      </c>
      <c r="K23" s="50">
        <v>1089.8</v>
      </c>
      <c r="L23" s="50">
        <v>1217.3</v>
      </c>
      <c r="M23" s="50">
        <v>1217.3</v>
      </c>
      <c r="N23" s="50">
        <v>1217.3</v>
      </c>
      <c r="O23" s="31" t="s">
        <v>92</v>
      </c>
      <c r="P23" s="36" t="s">
        <v>0</v>
      </c>
      <c r="Q23" s="25"/>
    </row>
    <row r="24" spans="1:17" ht="55.5" customHeight="1">
      <c r="A24" s="47" t="s">
        <v>88</v>
      </c>
      <c r="B24" s="48" t="s">
        <v>93</v>
      </c>
      <c r="C24" s="47" t="s">
        <v>45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7" t="s">
        <v>15</v>
      </c>
      <c r="J24" s="50">
        <v>1081.3</v>
      </c>
      <c r="K24" s="50">
        <v>1103.2</v>
      </c>
      <c r="L24" s="50">
        <v>1232.2</v>
      </c>
      <c r="M24" s="50">
        <v>1232.2</v>
      </c>
      <c r="N24" s="50">
        <v>1232.2</v>
      </c>
      <c r="O24" s="31" t="s">
        <v>94</v>
      </c>
      <c r="P24" s="36" t="s">
        <v>0</v>
      </c>
      <c r="Q24" s="25"/>
    </row>
    <row r="25" spans="1:17" ht="55.5" customHeight="1">
      <c r="A25" s="47" t="s">
        <v>88</v>
      </c>
      <c r="B25" s="48" t="s">
        <v>95</v>
      </c>
      <c r="C25" s="47" t="s">
        <v>45</v>
      </c>
      <c r="D25" s="49">
        <v>14</v>
      </c>
      <c r="E25" s="49">
        <v>14</v>
      </c>
      <c r="F25" s="49">
        <v>14</v>
      </c>
      <c r="G25" s="49">
        <v>14</v>
      </c>
      <c r="H25" s="49">
        <v>14</v>
      </c>
      <c r="I25" s="47" t="s">
        <v>15</v>
      </c>
      <c r="J25" s="50">
        <v>3700.5</v>
      </c>
      <c r="K25" s="50">
        <v>5806.1</v>
      </c>
      <c r="L25" s="50">
        <v>6636.6</v>
      </c>
      <c r="M25" s="50">
        <v>6636.6</v>
      </c>
      <c r="N25" s="50">
        <v>6636.6</v>
      </c>
      <c r="O25" s="31" t="s">
        <v>96</v>
      </c>
      <c r="P25" s="36" t="s">
        <v>0</v>
      </c>
      <c r="Q25" s="25"/>
    </row>
    <row r="26" spans="1:17" ht="55.5" customHeight="1">
      <c r="A26" s="47" t="s">
        <v>88</v>
      </c>
      <c r="B26" s="48" t="s">
        <v>97</v>
      </c>
      <c r="C26" s="47" t="s">
        <v>45</v>
      </c>
      <c r="D26" s="49">
        <v>3</v>
      </c>
      <c r="E26" s="49">
        <v>3</v>
      </c>
      <c r="F26" s="49">
        <v>3</v>
      </c>
      <c r="G26" s="49">
        <v>3</v>
      </c>
      <c r="H26" s="49">
        <v>3</v>
      </c>
      <c r="I26" s="47" t="s">
        <v>15</v>
      </c>
      <c r="J26" s="50">
        <v>3458.9</v>
      </c>
      <c r="K26" s="50">
        <v>5806.1</v>
      </c>
      <c r="L26" s="50">
        <v>6636.6</v>
      </c>
      <c r="M26" s="50">
        <v>6636.6</v>
      </c>
      <c r="N26" s="50">
        <v>6636.6</v>
      </c>
      <c r="O26" s="31" t="s">
        <v>98</v>
      </c>
      <c r="P26" s="36" t="s">
        <v>0</v>
      </c>
      <c r="Q26" s="25"/>
    </row>
    <row r="27" spans="1:17" ht="55.5" customHeight="1">
      <c r="A27" s="51" t="s">
        <v>88</v>
      </c>
      <c r="B27" s="52" t="s">
        <v>99</v>
      </c>
      <c r="C27" s="51" t="s">
        <v>45</v>
      </c>
      <c r="D27" s="54">
        <v>15</v>
      </c>
      <c r="E27" s="54">
        <v>15</v>
      </c>
      <c r="F27" s="54">
        <v>15</v>
      </c>
      <c r="G27" s="54">
        <v>15</v>
      </c>
      <c r="H27" s="54">
        <v>15</v>
      </c>
      <c r="I27" s="51" t="s">
        <v>15</v>
      </c>
      <c r="J27" s="55">
        <v>708.7</v>
      </c>
      <c r="K27" s="55">
        <v>1089.7</v>
      </c>
      <c r="L27" s="55">
        <v>1217.3</v>
      </c>
      <c r="M27" s="55">
        <v>1217.3</v>
      </c>
      <c r="N27" s="55">
        <v>1217.3</v>
      </c>
      <c r="O27" s="53" t="s">
        <v>100</v>
      </c>
      <c r="P27" s="39" t="s">
        <v>0</v>
      </c>
      <c r="Q27" s="25"/>
    </row>
    <row r="28" spans="1:17" ht="15" customHeight="1">
      <c r="A28" s="364" t="s">
        <v>101</v>
      </c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4"/>
      <c r="P28" s="364"/>
      <c r="Q28" s="25"/>
    </row>
    <row r="29" spans="1:17" ht="72" customHeight="1">
      <c r="A29" s="35" t="s">
        <v>68</v>
      </c>
      <c r="B29" s="56" t="s">
        <v>59</v>
      </c>
      <c r="C29" s="35" t="s">
        <v>69</v>
      </c>
      <c r="D29" s="35" t="s">
        <v>70</v>
      </c>
      <c r="E29" s="35" t="s">
        <v>71</v>
      </c>
      <c r="F29" s="35" t="s">
        <v>71</v>
      </c>
      <c r="G29" s="35" t="s">
        <v>71</v>
      </c>
      <c r="H29" s="35" t="s">
        <v>71</v>
      </c>
      <c r="I29" s="35" t="s">
        <v>15</v>
      </c>
      <c r="J29" s="57" t="s">
        <v>72</v>
      </c>
      <c r="K29" s="35" t="s">
        <v>73</v>
      </c>
      <c r="L29" s="35" t="s">
        <v>74</v>
      </c>
      <c r="M29" s="35" t="s">
        <v>75</v>
      </c>
      <c r="N29" s="35" t="s">
        <v>76</v>
      </c>
      <c r="O29" s="34" t="s">
        <v>77</v>
      </c>
      <c r="P29" s="35"/>
    </row>
    <row r="30" spans="1:17" ht="70.5" customHeight="1">
      <c r="A30" s="20" t="s">
        <v>68</v>
      </c>
      <c r="B30" s="21" t="s">
        <v>59</v>
      </c>
      <c r="C30" s="35" t="s">
        <v>78</v>
      </c>
      <c r="D30" s="35" t="s">
        <v>20</v>
      </c>
      <c r="E30" s="35" t="s">
        <v>21</v>
      </c>
      <c r="F30" s="35" t="s">
        <v>21</v>
      </c>
      <c r="G30" s="35" t="s">
        <v>21</v>
      </c>
      <c r="H30" s="35" t="s">
        <v>21</v>
      </c>
      <c r="I30" s="35" t="s">
        <v>15</v>
      </c>
      <c r="J30" s="57" t="s">
        <v>79</v>
      </c>
      <c r="K30" s="35" t="s">
        <v>80</v>
      </c>
      <c r="L30" s="35" t="s">
        <v>81</v>
      </c>
      <c r="M30" s="35" t="s">
        <v>81</v>
      </c>
      <c r="N30" s="35" t="s">
        <v>81</v>
      </c>
      <c r="O30" s="22" t="s">
        <v>77</v>
      </c>
      <c r="P30" s="35"/>
    </row>
    <row r="31" spans="1:17" ht="60" customHeight="1">
      <c r="A31" s="40" t="s">
        <v>68</v>
      </c>
      <c r="B31" s="41" t="s">
        <v>59</v>
      </c>
      <c r="C31" s="58" t="s">
        <v>82</v>
      </c>
      <c r="D31" s="58" t="s">
        <v>16</v>
      </c>
      <c r="E31" s="58" t="s">
        <v>16</v>
      </c>
      <c r="F31" s="58" t="s">
        <v>16</v>
      </c>
      <c r="G31" s="58" t="s">
        <v>16</v>
      </c>
      <c r="H31" s="58" t="s">
        <v>16</v>
      </c>
      <c r="I31" s="58" t="s">
        <v>15</v>
      </c>
      <c r="J31" s="59" t="s">
        <v>83</v>
      </c>
      <c r="K31" s="58" t="s">
        <v>84</v>
      </c>
      <c r="L31" s="58" t="s">
        <v>85</v>
      </c>
      <c r="M31" s="58" t="s">
        <v>85</v>
      </c>
      <c r="N31" s="58" t="s">
        <v>85</v>
      </c>
      <c r="O31" s="42" t="s">
        <v>77</v>
      </c>
      <c r="P31" s="58"/>
    </row>
    <row r="32" spans="1:17" ht="14.25" customHeight="1">
      <c r="A32" s="364" t="s">
        <v>102</v>
      </c>
      <c r="B32" s="364"/>
      <c r="C32" s="364"/>
      <c r="D32" s="364"/>
      <c r="E32" s="364"/>
      <c r="F32" s="364"/>
      <c r="G32" s="364"/>
      <c r="H32" s="364"/>
      <c r="I32" s="364"/>
      <c r="J32" s="364"/>
      <c r="K32" s="364"/>
      <c r="L32" s="364"/>
      <c r="M32" s="364"/>
      <c r="N32" s="364"/>
      <c r="O32" s="364"/>
      <c r="P32" s="364"/>
    </row>
    <row r="33" spans="1:16" ht="76.5">
      <c r="A33" s="20" t="s">
        <v>103</v>
      </c>
      <c r="B33" s="60" t="s">
        <v>104</v>
      </c>
      <c r="C33" s="61" t="s">
        <v>105</v>
      </c>
      <c r="D33" s="40" t="s">
        <v>106</v>
      </c>
      <c r="E33" s="40" t="s">
        <v>37</v>
      </c>
      <c r="F33" s="40">
        <v>23</v>
      </c>
      <c r="G33" s="40">
        <v>23</v>
      </c>
      <c r="H33" s="40">
        <v>23</v>
      </c>
      <c r="I33" s="40" t="s">
        <v>16</v>
      </c>
      <c r="J33" s="40" t="s">
        <v>107</v>
      </c>
      <c r="K33" s="40" t="s">
        <v>108</v>
      </c>
      <c r="L33" s="62" t="s">
        <v>109</v>
      </c>
      <c r="M33" s="62">
        <v>784.8</v>
      </c>
      <c r="N33" s="62">
        <v>786.1</v>
      </c>
      <c r="O33" s="63" t="s">
        <v>110</v>
      </c>
      <c r="P33" s="64"/>
    </row>
    <row r="34" spans="1:16" ht="89.25">
      <c r="A34" s="20">
        <v>833</v>
      </c>
      <c r="B34" s="60" t="s">
        <v>111</v>
      </c>
      <c r="C34" s="61" t="s">
        <v>105</v>
      </c>
      <c r="D34" s="40">
        <v>69</v>
      </c>
      <c r="E34" s="40">
        <v>33</v>
      </c>
      <c r="F34" s="40">
        <v>28</v>
      </c>
      <c r="G34" s="40">
        <v>28</v>
      </c>
      <c r="H34" s="40">
        <v>28</v>
      </c>
      <c r="I34" s="40">
        <v>2</v>
      </c>
      <c r="J34" s="40">
        <v>472.6</v>
      </c>
      <c r="K34" s="40">
        <v>345.32499999999999</v>
      </c>
      <c r="L34" s="62" t="s">
        <v>112</v>
      </c>
      <c r="M34" s="62">
        <v>374.2</v>
      </c>
      <c r="N34" s="62">
        <v>375.8</v>
      </c>
      <c r="O34" s="63" t="s">
        <v>113</v>
      </c>
      <c r="P34" s="45"/>
    </row>
    <row r="35" spans="1:16" ht="89.25">
      <c r="A35" s="20" t="s">
        <v>103</v>
      </c>
      <c r="B35" s="60" t="s">
        <v>114</v>
      </c>
      <c r="C35" s="61" t="s">
        <v>105</v>
      </c>
      <c r="D35" s="40">
        <v>16</v>
      </c>
      <c r="E35" s="40">
        <v>9</v>
      </c>
      <c r="F35" s="40">
        <v>8</v>
      </c>
      <c r="G35" s="40">
        <v>8</v>
      </c>
      <c r="H35" s="40">
        <v>8</v>
      </c>
      <c r="I35" s="40">
        <v>2</v>
      </c>
      <c r="J35" s="40">
        <v>338.6</v>
      </c>
      <c r="K35" s="40">
        <v>69.254999999999995</v>
      </c>
      <c r="L35" s="62" t="s">
        <v>115</v>
      </c>
      <c r="M35" s="62">
        <v>81.8</v>
      </c>
      <c r="N35" s="62">
        <v>82.2</v>
      </c>
      <c r="O35" s="63" t="s">
        <v>116</v>
      </c>
      <c r="P35" s="45"/>
    </row>
    <row r="36" spans="1:16" ht="102">
      <c r="A36" s="20">
        <v>833</v>
      </c>
      <c r="B36" s="60" t="s">
        <v>117</v>
      </c>
      <c r="C36" s="61" t="s">
        <v>105</v>
      </c>
      <c r="D36" s="40">
        <v>71</v>
      </c>
      <c r="E36" s="40">
        <v>106</v>
      </c>
      <c r="F36" s="40">
        <v>53</v>
      </c>
      <c r="G36" s="40">
        <v>53</v>
      </c>
      <c r="H36" s="40">
        <v>53</v>
      </c>
      <c r="I36" s="40">
        <v>2</v>
      </c>
      <c r="J36" s="40">
        <v>676.32</v>
      </c>
      <c r="K36" s="40">
        <v>186.39</v>
      </c>
      <c r="L36" s="62" t="s">
        <v>118</v>
      </c>
      <c r="M36" s="62">
        <v>205.5</v>
      </c>
      <c r="N36" s="62">
        <v>208.5</v>
      </c>
      <c r="O36" s="63" t="s">
        <v>119</v>
      </c>
      <c r="P36" s="45"/>
    </row>
    <row r="37" spans="1:16" ht="76.5">
      <c r="A37" s="20" t="s">
        <v>103</v>
      </c>
      <c r="B37" s="60" t="s">
        <v>120</v>
      </c>
      <c r="C37" s="61" t="s">
        <v>105</v>
      </c>
      <c r="D37" s="40">
        <v>41</v>
      </c>
      <c r="E37" s="40">
        <v>39</v>
      </c>
      <c r="F37" s="40">
        <v>39</v>
      </c>
      <c r="G37" s="40">
        <v>39</v>
      </c>
      <c r="H37" s="40">
        <v>39</v>
      </c>
      <c r="I37" s="40">
        <v>2</v>
      </c>
      <c r="J37" s="40">
        <v>171.5</v>
      </c>
      <c r="K37" s="40">
        <v>130.435</v>
      </c>
      <c r="L37" s="62" t="s">
        <v>121</v>
      </c>
      <c r="M37" s="62">
        <v>141.9</v>
      </c>
      <c r="N37" s="62">
        <v>144.1</v>
      </c>
      <c r="O37" s="63" t="s">
        <v>122</v>
      </c>
      <c r="P37" s="45"/>
    </row>
    <row r="38" spans="1:16" ht="137.25" customHeight="1">
      <c r="A38" s="20">
        <v>833</v>
      </c>
      <c r="B38" s="60" t="s">
        <v>123</v>
      </c>
      <c r="C38" s="61" t="s">
        <v>105</v>
      </c>
      <c r="D38" s="40" t="s">
        <v>45</v>
      </c>
      <c r="E38" s="40">
        <v>26</v>
      </c>
      <c r="F38" s="40">
        <v>2</v>
      </c>
      <c r="G38" s="40">
        <v>2</v>
      </c>
      <c r="H38" s="40">
        <v>2</v>
      </c>
      <c r="I38" s="40">
        <v>2</v>
      </c>
      <c r="J38" s="40" t="s">
        <v>45</v>
      </c>
      <c r="K38" s="40">
        <v>428.16500000000002</v>
      </c>
      <c r="L38" s="62" t="s">
        <v>124</v>
      </c>
      <c r="M38" s="62">
        <v>219.4</v>
      </c>
      <c r="N38" s="62">
        <v>219.5</v>
      </c>
      <c r="O38" s="63" t="s">
        <v>125</v>
      </c>
      <c r="P38" s="45"/>
    </row>
    <row r="39" spans="1:16" ht="145.5" customHeight="1">
      <c r="A39" s="20" t="s">
        <v>103</v>
      </c>
      <c r="B39" s="60" t="s">
        <v>126</v>
      </c>
      <c r="C39" s="61" t="s">
        <v>105</v>
      </c>
      <c r="D39" s="40" t="s">
        <v>45</v>
      </c>
      <c r="E39" s="40" t="s">
        <v>45</v>
      </c>
      <c r="F39" s="40">
        <v>3</v>
      </c>
      <c r="G39" s="40">
        <v>3</v>
      </c>
      <c r="H39" s="40">
        <v>3</v>
      </c>
      <c r="I39" s="40">
        <v>2</v>
      </c>
      <c r="J39" s="40" t="s">
        <v>45</v>
      </c>
      <c r="K39" s="40" t="s">
        <v>45</v>
      </c>
      <c r="L39" s="62" t="s">
        <v>127</v>
      </c>
      <c r="M39" s="62">
        <v>292.8</v>
      </c>
      <c r="N39" s="62">
        <v>292.89999999999998</v>
      </c>
      <c r="O39" s="63" t="s">
        <v>128</v>
      </c>
      <c r="P39" s="45"/>
    </row>
    <row r="40" spans="1:16" ht="145.5" customHeight="1">
      <c r="A40" s="65">
        <v>833</v>
      </c>
      <c r="B40" s="60" t="s">
        <v>129</v>
      </c>
      <c r="C40" s="66" t="s">
        <v>105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67">
        <v>2</v>
      </c>
      <c r="J40" s="67" t="s">
        <v>45</v>
      </c>
      <c r="K40" s="67">
        <v>428.16500000000002</v>
      </c>
      <c r="L40" s="69" t="s">
        <v>130</v>
      </c>
      <c r="M40" s="69">
        <v>422.5</v>
      </c>
      <c r="N40" s="69">
        <v>422.6</v>
      </c>
      <c r="O40" s="63" t="s">
        <v>131</v>
      </c>
      <c r="P40" s="45"/>
    </row>
    <row r="41" spans="1:16">
      <c r="A41" s="364" t="s">
        <v>167</v>
      </c>
      <c r="B41" s="364"/>
      <c r="C41" s="364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</row>
    <row r="42" spans="1:16" ht="96" customHeight="1">
      <c r="A42" s="65" t="s">
        <v>160</v>
      </c>
      <c r="B42" s="71" t="s">
        <v>146</v>
      </c>
      <c r="C42" s="72" t="s">
        <v>147</v>
      </c>
      <c r="D42" s="7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73" t="s">
        <v>15</v>
      </c>
      <c r="J42" s="73" t="s">
        <v>151</v>
      </c>
      <c r="K42" s="73" t="s">
        <v>152</v>
      </c>
      <c r="L42" s="73" t="s">
        <v>153</v>
      </c>
      <c r="M42" s="73" t="s">
        <v>154</v>
      </c>
      <c r="N42" s="73" t="s">
        <v>155</v>
      </c>
      <c r="O42" s="73" t="s">
        <v>156</v>
      </c>
      <c r="P42" s="64"/>
    </row>
    <row r="43" spans="1:16" ht="129" customHeight="1">
      <c r="A43" s="65" t="s">
        <v>160</v>
      </c>
      <c r="B43" s="71" t="s">
        <v>157</v>
      </c>
      <c r="C43" s="72" t="s">
        <v>147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5">
        <v>1</v>
      </c>
      <c r="J43" s="75">
        <v>429.7</v>
      </c>
      <c r="K43" s="76">
        <v>1891.9269999999999</v>
      </c>
      <c r="L43" s="76">
        <v>1959.9</v>
      </c>
      <c r="M43" s="76">
        <v>1971</v>
      </c>
      <c r="N43" s="76">
        <v>1982.8</v>
      </c>
      <c r="O43" s="75">
        <v>1420021</v>
      </c>
      <c r="P43" s="45"/>
    </row>
    <row r="44" spans="1:16" ht="102.75" customHeight="1">
      <c r="A44" s="65" t="s">
        <v>160</v>
      </c>
      <c r="B44" s="71" t="s">
        <v>158</v>
      </c>
      <c r="C44" s="72" t="s">
        <v>147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5">
        <v>1</v>
      </c>
      <c r="J44" s="76">
        <v>214.89789999999999</v>
      </c>
      <c r="K44" s="76">
        <v>1620.675</v>
      </c>
      <c r="L44" s="76">
        <v>1701.9</v>
      </c>
      <c r="M44" s="76">
        <v>1712.5</v>
      </c>
      <c r="N44" s="76">
        <v>1723.5</v>
      </c>
      <c r="O44" s="75">
        <v>1420022</v>
      </c>
      <c r="P44" s="45"/>
    </row>
    <row r="45" spans="1:16" ht="117.75" customHeight="1">
      <c r="A45" s="65" t="s">
        <v>160</v>
      </c>
      <c r="B45" s="45" t="s">
        <v>159</v>
      </c>
      <c r="C45" s="75" t="s">
        <v>147</v>
      </c>
      <c r="D45" s="75"/>
      <c r="E45" s="75"/>
      <c r="F45" s="75">
        <v>10</v>
      </c>
      <c r="G45" s="75">
        <v>10</v>
      </c>
      <c r="H45" s="75">
        <v>10</v>
      </c>
      <c r="I45" s="75">
        <v>1</v>
      </c>
      <c r="J45" s="45"/>
      <c r="K45" s="45"/>
      <c r="L45" s="76">
        <v>159.69999999999999</v>
      </c>
      <c r="M45" s="76">
        <v>160.9</v>
      </c>
      <c r="N45" s="76">
        <v>162.30000000000001</v>
      </c>
      <c r="O45" s="75">
        <v>1420618</v>
      </c>
      <c r="P45" s="45"/>
    </row>
    <row r="46" spans="1:16" ht="38.25">
      <c r="A46" s="65" t="s">
        <v>160</v>
      </c>
      <c r="B46" s="77" t="s">
        <v>161</v>
      </c>
      <c r="C46" s="77" t="s">
        <v>162</v>
      </c>
      <c r="D46" s="77" t="s">
        <v>163</v>
      </c>
      <c r="E46" s="77" t="s">
        <v>163</v>
      </c>
      <c r="F46" s="77" t="s">
        <v>163</v>
      </c>
      <c r="G46" s="77" t="s">
        <v>163</v>
      </c>
      <c r="H46" s="77" t="s">
        <v>163</v>
      </c>
      <c r="I46" s="77" t="s">
        <v>16</v>
      </c>
      <c r="J46" s="78">
        <v>3984.3</v>
      </c>
      <c r="K46" s="78">
        <v>4756</v>
      </c>
      <c r="L46" s="78">
        <v>4956.2</v>
      </c>
      <c r="M46" s="78">
        <v>5027.7</v>
      </c>
      <c r="N46" s="78">
        <v>5108.2</v>
      </c>
      <c r="O46" s="77" t="s">
        <v>164</v>
      </c>
      <c r="P46" s="70"/>
    </row>
    <row r="47" spans="1:16">
      <c r="A47" s="79" t="s">
        <v>160</v>
      </c>
      <c r="B47" s="73" t="s">
        <v>165</v>
      </c>
      <c r="C47" s="73" t="s">
        <v>162</v>
      </c>
      <c r="D47" s="73" t="s">
        <v>163</v>
      </c>
      <c r="E47" s="73" t="s">
        <v>163</v>
      </c>
      <c r="F47" s="73" t="s">
        <v>163</v>
      </c>
      <c r="G47" s="73" t="s">
        <v>163</v>
      </c>
      <c r="H47" s="73" t="s">
        <v>163</v>
      </c>
      <c r="I47" s="73" t="s">
        <v>16</v>
      </c>
      <c r="J47" s="80">
        <v>89.4</v>
      </c>
      <c r="K47" s="80">
        <v>179.1</v>
      </c>
      <c r="L47" s="80">
        <v>185.8</v>
      </c>
      <c r="M47" s="80">
        <v>185.8</v>
      </c>
      <c r="N47" s="80">
        <v>185.8</v>
      </c>
      <c r="O47" s="73" t="s">
        <v>166</v>
      </c>
      <c r="P47" s="81"/>
    </row>
    <row r="48" spans="1:16">
      <c r="A48" s="364" t="s">
        <v>189</v>
      </c>
      <c r="B48" s="364"/>
      <c r="C48" s="364"/>
      <c r="D48" s="364"/>
      <c r="E48" s="364"/>
      <c r="F48" s="364"/>
      <c r="G48" s="364"/>
      <c r="H48" s="364"/>
      <c r="I48" s="364"/>
      <c r="J48" s="364"/>
      <c r="K48" s="364"/>
      <c r="L48" s="364"/>
      <c r="M48" s="364"/>
      <c r="N48" s="364"/>
      <c r="O48" s="364"/>
      <c r="P48" s="364"/>
    </row>
    <row r="49" spans="1:16" ht="25.5">
      <c r="A49" s="44" t="s">
        <v>168</v>
      </c>
      <c r="B49" s="45" t="s">
        <v>169</v>
      </c>
      <c r="C49" s="44" t="s">
        <v>135</v>
      </c>
      <c r="D49" s="82">
        <v>0</v>
      </c>
      <c r="E49" s="82">
        <v>11971</v>
      </c>
      <c r="F49" s="82">
        <v>0</v>
      </c>
      <c r="G49" s="82">
        <v>0</v>
      </c>
      <c r="H49" s="82">
        <v>0</v>
      </c>
      <c r="I49" s="44" t="s">
        <v>16</v>
      </c>
      <c r="J49" s="84">
        <v>0</v>
      </c>
      <c r="K49" s="84">
        <v>11520.1</v>
      </c>
      <c r="L49" s="84">
        <v>0</v>
      </c>
      <c r="M49" s="84">
        <v>0</v>
      </c>
      <c r="N49" s="84">
        <v>0</v>
      </c>
      <c r="O49" s="68" t="s">
        <v>170</v>
      </c>
      <c r="P49" s="85"/>
    </row>
    <row r="50" spans="1:16" ht="25.5">
      <c r="A50" s="44" t="s">
        <v>168</v>
      </c>
      <c r="B50" s="45" t="s">
        <v>171</v>
      </c>
      <c r="C50" s="44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44" t="s">
        <v>16</v>
      </c>
      <c r="J50" s="84">
        <v>49977.4</v>
      </c>
      <c r="K50" s="84">
        <v>63447.1</v>
      </c>
      <c r="L50" s="84">
        <v>43757.4</v>
      </c>
      <c r="M50" s="84">
        <v>43757.4</v>
      </c>
      <c r="N50" s="84">
        <v>43757.4</v>
      </c>
      <c r="O50" s="83" t="s">
        <v>172</v>
      </c>
      <c r="P50" s="45"/>
    </row>
    <row r="51" spans="1:16" ht="25.5">
      <c r="A51" s="44" t="s">
        <v>168</v>
      </c>
      <c r="B51" s="45" t="s">
        <v>173</v>
      </c>
      <c r="C51" s="44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44" t="s">
        <v>16</v>
      </c>
      <c r="J51" s="84">
        <v>344485.5</v>
      </c>
      <c r="K51" s="84">
        <v>377956</v>
      </c>
      <c r="L51" s="84">
        <v>276892.09999999998</v>
      </c>
      <c r="M51" s="84">
        <v>175957.6</v>
      </c>
      <c r="N51" s="84">
        <v>276892.09999999998</v>
      </c>
      <c r="O51" s="83" t="s">
        <v>174</v>
      </c>
      <c r="P51" s="45"/>
    </row>
    <row r="52" spans="1:16" ht="38.25">
      <c r="A52" s="44" t="s">
        <v>168</v>
      </c>
      <c r="B52" s="45" t="s">
        <v>175</v>
      </c>
      <c r="C52" s="44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44" t="s">
        <v>16</v>
      </c>
      <c r="J52" s="84">
        <v>115133.9</v>
      </c>
      <c r="K52" s="84">
        <v>123273.2</v>
      </c>
      <c r="L52" s="84">
        <v>97285.8</v>
      </c>
      <c r="M52" s="84">
        <v>90285.8</v>
      </c>
      <c r="N52" s="84">
        <v>97285.8</v>
      </c>
      <c r="O52" s="84" t="s">
        <v>176</v>
      </c>
      <c r="P52" s="45"/>
    </row>
    <row r="53" spans="1:16" ht="38.25">
      <c r="A53" s="44" t="s">
        <v>168</v>
      </c>
      <c r="B53" s="45" t="s">
        <v>177</v>
      </c>
      <c r="C53" s="44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44" t="s">
        <v>16</v>
      </c>
      <c r="J53" s="84">
        <v>19063.3</v>
      </c>
      <c r="K53" s="84">
        <v>175907.20000000001</v>
      </c>
      <c r="L53" s="84">
        <v>123714.5</v>
      </c>
      <c r="M53" s="84">
        <v>123714.5</v>
      </c>
      <c r="N53" s="84">
        <v>123714.5</v>
      </c>
      <c r="O53" s="84" t="s">
        <v>178</v>
      </c>
      <c r="P53" s="45"/>
    </row>
    <row r="54" spans="1:16" ht="38.25">
      <c r="A54" s="44" t="s">
        <v>168</v>
      </c>
      <c r="B54" s="45" t="s">
        <v>179</v>
      </c>
      <c r="C54" s="44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44" t="s">
        <v>16</v>
      </c>
      <c r="J54" s="84">
        <v>40988.800000000003</v>
      </c>
      <c r="K54" s="84">
        <v>45674.9</v>
      </c>
      <c r="L54" s="84">
        <v>32073.4</v>
      </c>
      <c r="M54" s="84">
        <v>32073.4</v>
      </c>
      <c r="N54" s="84">
        <v>32073.4</v>
      </c>
      <c r="O54" s="84" t="s">
        <v>180</v>
      </c>
      <c r="P54" s="45"/>
    </row>
    <row r="55" spans="1:16" ht="38.25">
      <c r="A55" s="44" t="s">
        <v>168</v>
      </c>
      <c r="B55" s="45" t="s">
        <v>181</v>
      </c>
      <c r="C55" s="44" t="s">
        <v>135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44" t="s">
        <v>16</v>
      </c>
      <c r="J55" s="84">
        <v>35951.1</v>
      </c>
      <c r="K55" s="84">
        <v>37727</v>
      </c>
      <c r="L55" s="84">
        <v>32807.9</v>
      </c>
      <c r="M55" s="84">
        <v>32807.9</v>
      </c>
      <c r="N55" s="84">
        <v>32807.9</v>
      </c>
      <c r="O55" s="84" t="s">
        <v>182</v>
      </c>
      <c r="P55" s="45"/>
    </row>
    <row r="56" spans="1:16" ht="38.25">
      <c r="A56" s="44" t="s">
        <v>168</v>
      </c>
      <c r="B56" s="45" t="s">
        <v>183</v>
      </c>
      <c r="C56" s="44" t="s">
        <v>135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44" t="s">
        <v>16</v>
      </c>
      <c r="J56" s="84">
        <v>6901.6</v>
      </c>
      <c r="K56" s="84">
        <v>9908.5</v>
      </c>
      <c r="L56" s="84">
        <v>6897</v>
      </c>
      <c r="M56" s="84">
        <v>6897</v>
      </c>
      <c r="N56" s="84">
        <v>6897</v>
      </c>
      <c r="O56" s="84" t="s">
        <v>184</v>
      </c>
      <c r="P56" s="45"/>
    </row>
    <row r="57" spans="1:16" ht="25.5">
      <c r="A57" s="44" t="s">
        <v>168</v>
      </c>
      <c r="B57" s="45" t="s">
        <v>185</v>
      </c>
      <c r="C57" s="44" t="s">
        <v>135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44" t="s">
        <v>16</v>
      </c>
      <c r="J57" s="84">
        <v>0</v>
      </c>
      <c r="K57" s="84">
        <v>664176.30000000005</v>
      </c>
      <c r="L57" s="84">
        <v>526837.5</v>
      </c>
      <c r="M57" s="84">
        <v>526837.5</v>
      </c>
      <c r="N57" s="84">
        <v>526837.5</v>
      </c>
      <c r="O57" s="68" t="s">
        <v>186</v>
      </c>
      <c r="P57" s="45"/>
    </row>
    <row r="58" spans="1:16">
      <c r="A58" s="44" t="s">
        <v>168</v>
      </c>
      <c r="B58" s="45" t="s">
        <v>187</v>
      </c>
      <c r="C58" s="44" t="s">
        <v>135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44" t="s">
        <v>16</v>
      </c>
      <c r="J58" s="84">
        <v>7143</v>
      </c>
      <c r="K58" s="84">
        <v>7000.9</v>
      </c>
      <c r="L58" s="84">
        <v>6596.8</v>
      </c>
      <c r="M58" s="84">
        <v>6596.8</v>
      </c>
      <c r="N58" s="84">
        <v>6596.8</v>
      </c>
      <c r="O58" s="68" t="s">
        <v>188</v>
      </c>
      <c r="P58" s="45"/>
    </row>
    <row r="59" spans="1:16">
      <c r="A59" s="364" t="s">
        <v>384</v>
      </c>
      <c r="B59" s="364"/>
      <c r="C59" s="364"/>
      <c r="D59" s="364"/>
      <c r="E59" s="364"/>
      <c r="F59" s="364"/>
      <c r="G59" s="364"/>
      <c r="H59" s="364"/>
      <c r="I59" s="364"/>
      <c r="J59" s="364"/>
      <c r="K59" s="364"/>
      <c r="L59" s="364"/>
      <c r="M59" s="364"/>
      <c r="N59" s="364"/>
      <c r="O59" s="364"/>
      <c r="P59" s="364"/>
    </row>
    <row r="60" spans="1:16" ht="51">
      <c r="A60" s="58" t="s">
        <v>367</v>
      </c>
      <c r="B60" s="119" t="s">
        <v>368</v>
      </c>
      <c r="C60" s="120" t="s">
        <v>369</v>
      </c>
      <c r="D60" s="121" t="s">
        <v>370</v>
      </c>
      <c r="E60" s="121" t="s">
        <v>371</v>
      </c>
      <c r="F60" s="121" t="s">
        <v>371</v>
      </c>
      <c r="G60" s="121" t="s">
        <v>371</v>
      </c>
      <c r="H60" s="121" t="s">
        <v>371</v>
      </c>
      <c r="I60" s="58" t="s">
        <v>15</v>
      </c>
      <c r="J60" s="121" t="s">
        <v>372</v>
      </c>
      <c r="K60" s="121" t="s">
        <v>373</v>
      </c>
      <c r="L60" s="121" t="s">
        <v>374</v>
      </c>
      <c r="M60" s="121" t="s">
        <v>375</v>
      </c>
      <c r="N60" s="121" t="s">
        <v>376</v>
      </c>
      <c r="O60" s="58" t="s">
        <v>377</v>
      </c>
      <c r="P60" s="122"/>
    </row>
    <row r="61" spans="1:16" ht="25.5">
      <c r="A61" s="376">
        <v>852</v>
      </c>
      <c r="B61" s="377" t="s">
        <v>378</v>
      </c>
      <c r="C61" s="114" t="s">
        <v>379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378">
        <v>1</v>
      </c>
      <c r="J61" s="378">
        <v>1191.3</v>
      </c>
      <c r="K61" s="378">
        <v>2551.9</v>
      </c>
      <c r="L61" s="378">
        <v>2449.8000000000002</v>
      </c>
      <c r="M61" s="378">
        <v>2204.8000000000002</v>
      </c>
      <c r="N61" s="378">
        <v>2425.3000000000002</v>
      </c>
      <c r="O61" s="378">
        <v>1010234</v>
      </c>
      <c r="P61" s="114" t="s">
        <v>380</v>
      </c>
    </row>
    <row r="62" spans="1:16" ht="63.75">
      <c r="A62" s="376"/>
      <c r="B62" s="377"/>
      <c r="C62" s="12" t="s">
        <v>381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379"/>
      <c r="J62" s="379"/>
      <c r="K62" s="379"/>
      <c r="L62" s="379"/>
      <c r="M62" s="379"/>
      <c r="N62" s="379"/>
      <c r="O62" s="379"/>
      <c r="P62" s="12" t="s">
        <v>382</v>
      </c>
    </row>
    <row r="63" spans="1:16" ht="60.75" customHeight="1">
      <c r="A63" s="376"/>
      <c r="B63" s="377"/>
      <c r="C63" s="12" t="s">
        <v>381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380"/>
      <c r="J63" s="380"/>
      <c r="K63" s="380"/>
      <c r="L63" s="380"/>
      <c r="M63" s="380"/>
      <c r="N63" s="380"/>
      <c r="O63" s="380"/>
      <c r="P63" s="12" t="s">
        <v>383</v>
      </c>
    </row>
    <row r="64" spans="1:16" ht="15.75" customHeight="1">
      <c r="A64" s="381" t="s">
        <v>385</v>
      </c>
      <c r="B64" s="382"/>
      <c r="C64" s="382"/>
      <c r="D64" s="382"/>
      <c r="E64" s="382"/>
      <c r="F64" s="382"/>
      <c r="G64" s="382"/>
      <c r="H64" s="382"/>
      <c r="I64" s="382"/>
      <c r="J64" s="382"/>
      <c r="K64" s="382"/>
      <c r="L64" s="382"/>
      <c r="M64" s="382"/>
      <c r="N64" s="382"/>
      <c r="O64" s="382"/>
      <c r="P64" s="383"/>
    </row>
    <row r="65" spans="1:16" ht="207.75" customHeight="1">
      <c r="A65" s="44">
        <v>854</v>
      </c>
      <c r="B65" s="123" t="s">
        <v>386</v>
      </c>
      <c r="C65" s="20" t="s">
        <v>387</v>
      </c>
      <c r="D65" s="22" t="s">
        <v>388</v>
      </c>
      <c r="E65" s="22" t="s">
        <v>388</v>
      </c>
      <c r="F65" s="22" t="s">
        <v>388</v>
      </c>
      <c r="G65" s="22" t="s">
        <v>388</v>
      </c>
      <c r="H65" s="22" t="s">
        <v>388</v>
      </c>
      <c r="I65" s="22" t="s">
        <v>15</v>
      </c>
      <c r="J65" s="22" t="s">
        <v>389</v>
      </c>
      <c r="K65" s="22" t="s">
        <v>390</v>
      </c>
      <c r="L65" s="22" t="s">
        <v>391</v>
      </c>
      <c r="M65" s="22" t="s">
        <v>392</v>
      </c>
      <c r="N65" s="22" t="s">
        <v>393</v>
      </c>
      <c r="O65" s="22"/>
      <c r="P65" s="23"/>
    </row>
    <row r="66" spans="1:16" ht="60.75" customHeight="1">
      <c r="A66" s="44">
        <v>854</v>
      </c>
      <c r="B66" s="21" t="s">
        <v>394</v>
      </c>
      <c r="C66" s="20" t="s">
        <v>242</v>
      </c>
      <c r="D66" s="22" t="s">
        <v>388</v>
      </c>
      <c r="E66" s="22" t="s">
        <v>388</v>
      </c>
      <c r="F66" s="22" t="s">
        <v>388</v>
      </c>
      <c r="G66" s="22" t="s">
        <v>388</v>
      </c>
      <c r="H66" s="22" t="s">
        <v>388</v>
      </c>
      <c r="I66" s="22" t="s">
        <v>15</v>
      </c>
      <c r="J66" s="22" t="s">
        <v>395</v>
      </c>
      <c r="K66" s="22" t="s">
        <v>390</v>
      </c>
      <c r="L66" s="22" t="s">
        <v>391</v>
      </c>
      <c r="M66" s="22" t="s">
        <v>392</v>
      </c>
      <c r="N66" s="22" t="s">
        <v>393</v>
      </c>
      <c r="O66" s="22"/>
      <c r="P66" s="23"/>
    </row>
    <row r="67" spans="1:16" ht="72" customHeight="1">
      <c r="A67" s="44">
        <v>854</v>
      </c>
      <c r="B67" s="21" t="s">
        <v>396</v>
      </c>
      <c r="C67" s="20" t="s">
        <v>242</v>
      </c>
      <c r="D67" s="22" t="s">
        <v>388</v>
      </c>
      <c r="E67" s="22" t="s">
        <v>388</v>
      </c>
      <c r="F67" s="22" t="s">
        <v>388</v>
      </c>
      <c r="G67" s="22" t="s">
        <v>388</v>
      </c>
      <c r="H67" s="22" t="s">
        <v>388</v>
      </c>
      <c r="I67" s="22" t="s">
        <v>15</v>
      </c>
      <c r="J67" s="22" t="s">
        <v>395</v>
      </c>
      <c r="K67" s="22" t="s">
        <v>390</v>
      </c>
      <c r="L67" s="22" t="s">
        <v>391</v>
      </c>
      <c r="M67" s="22" t="s">
        <v>392</v>
      </c>
      <c r="N67" s="22" t="s">
        <v>393</v>
      </c>
      <c r="O67" s="22"/>
      <c r="P67" s="23"/>
    </row>
    <row r="68" spans="1:16">
      <c r="A68" s="364" t="s">
        <v>190</v>
      </c>
      <c r="B68" s="364"/>
      <c r="C68" s="364"/>
      <c r="D68" s="364"/>
      <c r="E68" s="364"/>
      <c r="F68" s="364"/>
      <c r="G68" s="364"/>
      <c r="H68" s="364"/>
      <c r="I68" s="364"/>
      <c r="J68" s="364"/>
      <c r="K68" s="364"/>
      <c r="L68" s="364"/>
      <c r="M68" s="364"/>
      <c r="N68" s="364"/>
      <c r="O68" s="364"/>
      <c r="P68" s="364"/>
    </row>
    <row r="69" spans="1:16" ht="51">
      <c r="A69" s="90">
        <v>855</v>
      </c>
      <c r="B69" s="86" t="s">
        <v>191</v>
      </c>
      <c r="C69" s="90" t="s">
        <v>192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0">
        <v>1</v>
      </c>
      <c r="J69" s="89">
        <v>8750.15</v>
      </c>
      <c r="K69" s="96">
        <v>10989.9</v>
      </c>
      <c r="L69" s="96">
        <v>11298.4</v>
      </c>
      <c r="M69" s="96">
        <v>11054.3</v>
      </c>
      <c r="N69" s="96">
        <v>11054.3</v>
      </c>
      <c r="O69" s="87" t="s">
        <v>193</v>
      </c>
      <c r="P69" s="90"/>
    </row>
    <row r="70" spans="1:16" ht="63.75">
      <c r="A70" s="90">
        <v>855</v>
      </c>
      <c r="B70" s="86" t="s">
        <v>194</v>
      </c>
      <c r="C70" s="90" t="s">
        <v>195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90">
        <v>2</v>
      </c>
      <c r="J70" s="89">
        <v>226379.62</v>
      </c>
      <c r="K70" s="96">
        <v>711914.9</v>
      </c>
      <c r="L70" s="96">
        <v>779500.6</v>
      </c>
      <c r="M70" s="96">
        <v>674510.6</v>
      </c>
      <c r="N70" s="96">
        <v>674510.6</v>
      </c>
      <c r="O70" s="91" t="s">
        <v>196</v>
      </c>
      <c r="P70" s="90"/>
    </row>
    <row r="71" spans="1:16" ht="51">
      <c r="A71" s="90">
        <v>855</v>
      </c>
      <c r="B71" s="86" t="s">
        <v>197</v>
      </c>
      <c r="C71" s="90" t="s">
        <v>198</v>
      </c>
      <c r="D71" s="95">
        <v>870310</v>
      </c>
      <c r="E71" s="95">
        <v>1113986</v>
      </c>
      <c r="F71" s="95">
        <v>1091220</v>
      </c>
      <c r="G71" s="95">
        <v>1083632</v>
      </c>
      <c r="H71" s="95">
        <v>10775561</v>
      </c>
      <c r="I71" s="90">
        <v>2</v>
      </c>
      <c r="J71" s="89">
        <v>685759.21</v>
      </c>
      <c r="K71" s="96">
        <v>978994.5</v>
      </c>
      <c r="L71" s="96">
        <v>763075.9</v>
      </c>
      <c r="M71" s="96">
        <v>617956.5</v>
      </c>
      <c r="N71" s="96">
        <v>617956.5</v>
      </c>
      <c r="O71" s="87" t="s">
        <v>199</v>
      </c>
      <c r="P71" s="90"/>
    </row>
    <row r="72" spans="1:16" ht="51">
      <c r="A72" s="90">
        <v>855</v>
      </c>
      <c r="B72" s="86" t="s">
        <v>200</v>
      </c>
      <c r="C72" s="90" t="s">
        <v>201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90">
        <v>2</v>
      </c>
      <c r="J72" s="89">
        <v>19179.95</v>
      </c>
      <c r="K72" s="96">
        <v>29810.1</v>
      </c>
      <c r="L72" s="96">
        <v>30553.599999999999</v>
      </c>
      <c r="M72" s="96">
        <v>26518.2</v>
      </c>
      <c r="N72" s="96">
        <v>26518.2</v>
      </c>
      <c r="O72" s="87" t="s">
        <v>202</v>
      </c>
      <c r="P72" s="90"/>
    </row>
    <row r="73" spans="1:16" ht="25.5">
      <c r="A73" s="90">
        <v>855</v>
      </c>
      <c r="B73" s="86" t="s">
        <v>203</v>
      </c>
      <c r="C73" s="90" t="s">
        <v>198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90">
        <v>2</v>
      </c>
      <c r="J73" s="89">
        <v>78186.289999999994</v>
      </c>
      <c r="K73" s="96">
        <v>89309</v>
      </c>
      <c r="L73" s="96">
        <v>53100</v>
      </c>
      <c r="M73" s="96">
        <v>0</v>
      </c>
      <c r="N73" s="96">
        <v>0</v>
      </c>
      <c r="O73" s="87" t="s">
        <v>204</v>
      </c>
      <c r="P73" s="90"/>
    </row>
    <row r="74" spans="1:16" ht="38.25">
      <c r="A74" s="74">
        <v>855</v>
      </c>
      <c r="B74" s="88" t="s">
        <v>205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74">
        <v>1</v>
      </c>
      <c r="J74" s="89">
        <v>7182.2</v>
      </c>
      <c r="K74" s="96">
        <v>13356.7</v>
      </c>
      <c r="L74" s="96">
        <v>13604.3</v>
      </c>
      <c r="M74" s="96">
        <v>9676.6</v>
      </c>
      <c r="N74" s="96">
        <v>9676.6</v>
      </c>
      <c r="O74" s="87" t="s">
        <v>207</v>
      </c>
      <c r="P74" s="90"/>
    </row>
    <row r="75" spans="1:16" ht="38.25">
      <c r="A75" s="74">
        <v>855</v>
      </c>
      <c r="B75" s="88" t="s">
        <v>208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74">
        <v>2</v>
      </c>
      <c r="J75" s="89">
        <v>17184.14</v>
      </c>
      <c r="K75" s="96">
        <v>21136.1</v>
      </c>
      <c r="L75" s="96">
        <v>22352.3</v>
      </c>
      <c r="M75" s="96">
        <v>21482.6</v>
      </c>
      <c r="N75" s="96">
        <v>21482.6</v>
      </c>
      <c r="O75" s="87" t="s">
        <v>210</v>
      </c>
      <c r="P75" s="90"/>
    </row>
    <row r="76" spans="1:16" ht="38.25">
      <c r="A76" s="90">
        <v>855</v>
      </c>
      <c r="B76" s="86" t="s">
        <v>211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90">
        <v>2</v>
      </c>
      <c r="J76" s="89">
        <v>5391.34</v>
      </c>
      <c r="K76" s="96">
        <v>17301.599999999999</v>
      </c>
      <c r="L76" s="96">
        <v>7906</v>
      </c>
      <c r="M76" s="96">
        <v>6209.4</v>
      </c>
      <c r="N76" s="96">
        <v>6209.4</v>
      </c>
      <c r="O76" s="87" t="s">
        <v>212</v>
      </c>
      <c r="P76" s="90"/>
    </row>
    <row r="77" spans="1:16" ht="38.25">
      <c r="A77" s="90">
        <v>855</v>
      </c>
      <c r="B77" s="86" t="s">
        <v>213</v>
      </c>
      <c r="C77" s="90" t="s">
        <v>214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0">
        <v>1</v>
      </c>
      <c r="J77" s="89">
        <v>49806.673999999999</v>
      </c>
      <c r="K77" s="96">
        <v>68056.5</v>
      </c>
      <c r="L77" s="96">
        <v>74368.600000000006</v>
      </c>
      <c r="M77" s="96">
        <v>55926.1</v>
      </c>
      <c r="N77" s="96">
        <v>55926.1</v>
      </c>
      <c r="O77" s="87" t="s">
        <v>215</v>
      </c>
      <c r="P77" s="90"/>
    </row>
    <row r="78" spans="1:16" ht="100.5" customHeight="1">
      <c r="A78" s="90">
        <v>855</v>
      </c>
      <c r="B78" s="86" t="s">
        <v>216</v>
      </c>
      <c r="C78" s="90" t="s">
        <v>198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90">
        <v>2</v>
      </c>
      <c r="J78" s="89">
        <v>42555.09</v>
      </c>
      <c r="K78" s="96">
        <v>122093.6</v>
      </c>
      <c r="L78" s="96">
        <v>59854.9</v>
      </c>
      <c r="M78" s="96">
        <v>48812.4</v>
      </c>
      <c r="N78" s="96">
        <v>48812.4</v>
      </c>
      <c r="O78" s="87" t="s">
        <v>217</v>
      </c>
      <c r="P78" s="90"/>
    </row>
    <row r="79" spans="1:16" ht="50.25" customHeight="1">
      <c r="A79" s="90">
        <v>855</v>
      </c>
      <c r="B79" s="86" t="s">
        <v>218</v>
      </c>
      <c r="C79" s="90" t="s">
        <v>198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90">
        <v>2</v>
      </c>
      <c r="J79" s="89">
        <v>51494.95</v>
      </c>
      <c r="K79" s="96">
        <v>53933.2</v>
      </c>
      <c r="L79" s="96">
        <v>59014.8</v>
      </c>
      <c r="M79" s="96">
        <v>51398</v>
      </c>
      <c r="N79" s="96">
        <v>51398</v>
      </c>
      <c r="O79" s="87" t="s">
        <v>219</v>
      </c>
      <c r="P79" s="90"/>
    </row>
    <row r="80" spans="1:16" ht="49.5" customHeight="1">
      <c r="A80" s="90">
        <v>855</v>
      </c>
      <c r="B80" s="86" t="s">
        <v>220</v>
      </c>
      <c r="C80" s="90" t="s">
        <v>198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90">
        <v>2</v>
      </c>
      <c r="J80" s="89">
        <v>86071.4</v>
      </c>
      <c r="K80" s="96">
        <v>136977.1</v>
      </c>
      <c r="L80" s="96">
        <v>147451.4</v>
      </c>
      <c r="M80" s="96">
        <v>129290.1</v>
      </c>
      <c r="N80" s="96">
        <v>129290.1</v>
      </c>
      <c r="O80" s="87" t="s">
        <v>221</v>
      </c>
      <c r="P80" s="90"/>
    </row>
    <row r="81" spans="1:16" ht="48" customHeight="1">
      <c r="A81" s="90">
        <v>855</v>
      </c>
      <c r="B81" s="86" t="s">
        <v>222</v>
      </c>
      <c r="C81" s="90" t="s">
        <v>223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90">
        <v>2</v>
      </c>
      <c r="J81" s="89">
        <v>22983.53</v>
      </c>
      <c r="K81" s="96">
        <v>28465</v>
      </c>
      <c r="L81" s="96">
        <v>29294.6</v>
      </c>
      <c r="M81" s="96">
        <v>28963.1</v>
      </c>
      <c r="N81" s="96">
        <v>28963.1</v>
      </c>
      <c r="O81" s="87" t="s">
        <v>224</v>
      </c>
      <c r="P81" s="90"/>
    </row>
    <row r="82" spans="1:16" ht="48" customHeight="1">
      <c r="A82" s="90">
        <v>855</v>
      </c>
      <c r="B82" s="86" t="s">
        <v>225</v>
      </c>
      <c r="C82" s="90" t="s">
        <v>223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90">
        <v>2</v>
      </c>
      <c r="J82" s="89" t="s">
        <v>45</v>
      </c>
      <c r="K82" s="96">
        <v>115180.2</v>
      </c>
      <c r="L82" s="96">
        <f>81511.3+32835.4</f>
        <v>114346.70000000001</v>
      </c>
      <c r="M82" s="96">
        <v>108221.9</v>
      </c>
      <c r="N82" s="96">
        <v>108221.9</v>
      </c>
      <c r="O82" s="87" t="s">
        <v>226</v>
      </c>
      <c r="P82" s="90"/>
    </row>
    <row r="83" spans="1:16" ht="49.5" customHeight="1">
      <c r="A83" s="90">
        <v>855</v>
      </c>
      <c r="B83" s="86" t="s">
        <v>227</v>
      </c>
      <c r="C83" s="90" t="s">
        <v>228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0">
        <v>1</v>
      </c>
      <c r="J83" s="89">
        <v>19521.8</v>
      </c>
      <c r="K83" s="96">
        <v>19661.099999999999</v>
      </c>
      <c r="L83" s="96">
        <v>21435.7</v>
      </c>
      <c r="M83" s="96">
        <v>19685.900000000001</v>
      </c>
      <c r="N83" s="96">
        <v>19685.900000000001</v>
      </c>
      <c r="O83" s="87" t="s">
        <v>229</v>
      </c>
      <c r="P83" s="90"/>
    </row>
    <row r="84" spans="1:16" ht="56.25" customHeight="1">
      <c r="A84" s="90">
        <v>855</v>
      </c>
      <c r="B84" s="86" t="s">
        <v>230</v>
      </c>
      <c r="C84" s="90" t="s">
        <v>231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0">
        <v>1</v>
      </c>
      <c r="J84" s="89">
        <v>123625.21</v>
      </c>
      <c r="K84" s="96">
        <v>149587</v>
      </c>
      <c r="L84" s="96">
        <v>171736.2</v>
      </c>
      <c r="M84" s="96">
        <v>164248.20000000001</v>
      </c>
      <c r="N84" s="96">
        <v>164248.20000000001</v>
      </c>
      <c r="O84" s="87" t="s">
        <v>232</v>
      </c>
      <c r="P84" s="90"/>
    </row>
    <row r="85" spans="1:16" ht="64.5" customHeight="1">
      <c r="A85" s="90">
        <v>855</v>
      </c>
      <c r="B85" s="86" t="s">
        <v>233</v>
      </c>
      <c r="C85" s="90" t="s">
        <v>234</v>
      </c>
      <c r="D85" s="95">
        <v>23</v>
      </c>
      <c r="E85" s="95">
        <v>43</v>
      </c>
      <c r="F85" s="95">
        <v>43</v>
      </c>
      <c r="G85" s="95">
        <v>43</v>
      </c>
      <c r="H85" s="95">
        <v>43</v>
      </c>
      <c r="I85" s="90">
        <v>2</v>
      </c>
      <c r="J85" s="89">
        <v>32067</v>
      </c>
      <c r="K85" s="96">
        <v>0</v>
      </c>
      <c r="L85" s="96">
        <v>55878.3</v>
      </c>
      <c r="M85" s="96">
        <v>46159.199999999997</v>
      </c>
      <c r="N85" s="96">
        <v>46159.199999999997</v>
      </c>
      <c r="O85" s="87" t="s">
        <v>235</v>
      </c>
      <c r="P85" s="90"/>
    </row>
    <row r="86" spans="1:16" ht="19.5" customHeight="1">
      <c r="A86" s="376" t="s">
        <v>236</v>
      </c>
      <c r="B86" s="384"/>
      <c r="C86" s="384"/>
      <c r="D86" s="384"/>
      <c r="E86" s="384"/>
      <c r="F86" s="384"/>
      <c r="G86" s="384"/>
      <c r="H86" s="384"/>
      <c r="I86" s="384"/>
      <c r="J86" s="384"/>
      <c r="K86" s="384"/>
      <c r="L86" s="384"/>
      <c r="M86" s="384"/>
      <c r="N86" s="384"/>
      <c r="O86" s="384"/>
      <c r="P86" s="384"/>
    </row>
    <row r="87" spans="1:16" ht="15.75" customHeight="1">
      <c r="A87" s="376" t="s">
        <v>237</v>
      </c>
      <c r="B87" s="384"/>
      <c r="C87" s="384"/>
      <c r="D87" s="384"/>
      <c r="E87" s="384"/>
      <c r="F87" s="384"/>
      <c r="G87" s="384"/>
      <c r="H87" s="384"/>
      <c r="I87" s="384"/>
      <c r="J87" s="384"/>
      <c r="K87" s="384"/>
      <c r="L87" s="384"/>
      <c r="M87" s="384"/>
      <c r="N87" s="384"/>
      <c r="O87" s="384"/>
      <c r="P87" s="384"/>
    </row>
    <row r="88" spans="1:16" ht="19.5" customHeight="1">
      <c r="A88" s="376" t="s">
        <v>238</v>
      </c>
      <c r="B88" s="384"/>
      <c r="C88" s="384"/>
      <c r="D88" s="384"/>
      <c r="E88" s="384"/>
      <c r="F88" s="384"/>
      <c r="G88" s="384"/>
      <c r="H88" s="384"/>
      <c r="I88" s="384"/>
      <c r="J88" s="384"/>
      <c r="K88" s="384"/>
      <c r="L88" s="384"/>
      <c r="M88" s="384"/>
      <c r="N88" s="384"/>
      <c r="O88" s="384"/>
      <c r="P88" s="384"/>
    </row>
    <row r="89" spans="1:16" ht="19.5" customHeight="1">
      <c r="A89" s="391" t="s">
        <v>366</v>
      </c>
      <c r="B89" s="392"/>
      <c r="C89" s="392"/>
      <c r="D89" s="392"/>
      <c r="E89" s="392"/>
      <c r="F89" s="392"/>
      <c r="G89" s="392"/>
      <c r="H89" s="392"/>
      <c r="I89" s="392"/>
      <c r="J89" s="392"/>
      <c r="K89" s="392"/>
      <c r="L89" s="392"/>
      <c r="M89" s="392"/>
      <c r="N89" s="392"/>
      <c r="O89" s="392"/>
      <c r="P89" s="393"/>
    </row>
    <row r="90" spans="1:16" ht="66" customHeight="1">
      <c r="A90" s="20" t="s">
        <v>273</v>
      </c>
      <c r="B90" s="48" t="s">
        <v>274</v>
      </c>
      <c r="C90" s="47" t="s">
        <v>275</v>
      </c>
      <c r="D90" s="20" t="s">
        <v>276</v>
      </c>
      <c r="E90" s="20" t="s">
        <v>276</v>
      </c>
      <c r="F90" s="20" t="s">
        <v>276</v>
      </c>
      <c r="G90" s="20" t="s">
        <v>276</v>
      </c>
      <c r="H90" s="20" t="s">
        <v>276</v>
      </c>
      <c r="I90" s="20" t="s">
        <v>15</v>
      </c>
      <c r="J90" s="20" t="s">
        <v>277</v>
      </c>
      <c r="K90" s="20" t="s">
        <v>278</v>
      </c>
      <c r="L90" s="112" t="s">
        <v>279</v>
      </c>
      <c r="M90" s="112" t="s">
        <v>280</v>
      </c>
      <c r="N90" s="112">
        <v>1004.2</v>
      </c>
      <c r="O90" s="20" t="s">
        <v>281</v>
      </c>
      <c r="P90" s="113"/>
    </row>
    <row r="91" spans="1:16" ht="38.25" customHeight="1">
      <c r="A91" s="20" t="s">
        <v>273</v>
      </c>
      <c r="B91" s="48" t="s">
        <v>282</v>
      </c>
      <c r="C91" s="47" t="s">
        <v>283</v>
      </c>
      <c r="D91" s="20" t="s">
        <v>284</v>
      </c>
      <c r="E91" s="20" t="s">
        <v>284</v>
      </c>
      <c r="F91" s="20" t="s">
        <v>284</v>
      </c>
      <c r="G91" s="20" t="s">
        <v>284</v>
      </c>
      <c r="H91" s="20" t="s">
        <v>284</v>
      </c>
      <c r="I91" s="20" t="s">
        <v>15</v>
      </c>
      <c r="J91" s="20" t="s">
        <v>285</v>
      </c>
      <c r="K91" s="20" t="s">
        <v>286</v>
      </c>
      <c r="L91" s="112">
        <v>5065.8999999999996</v>
      </c>
      <c r="M91" s="112" t="s">
        <v>287</v>
      </c>
      <c r="N91" s="112" t="s">
        <v>288</v>
      </c>
      <c r="O91" s="20" t="s">
        <v>289</v>
      </c>
      <c r="P91" s="113"/>
    </row>
    <row r="92" spans="1:16" ht="58.5" customHeight="1">
      <c r="A92" s="20" t="s">
        <v>273</v>
      </c>
      <c r="B92" s="48" t="s">
        <v>290</v>
      </c>
      <c r="C92" s="47" t="s">
        <v>283</v>
      </c>
      <c r="D92" s="20" t="s">
        <v>291</v>
      </c>
      <c r="E92" s="20" t="s">
        <v>291</v>
      </c>
      <c r="F92" s="20" t="s">
        <v>291</v>
      </c>
      <c r="G92" s="20" t="s">
        <v>291</v>
      </c>
      <c r="H92" s="20" t="s">
        <v>291</v>
      </c>
      <c r="I92" s="20" t="s">
        <v>15</v>
      </c>
      <c r="J92" s="20" t="s">
        <v>292</v>
      </c>
      <c r="K92" s="20" t="s">
        <v>293</v>
      </c>
      <c r="L92" s="112" t="s">
        <v>294</v>
      </c>
      <c r="M92" s="112" t="s">
        <v>295</v>
      </c>
      <c r="N92" s="112" t="s">
        <v>296</v>
      </c>
      <c r="O92" s="20" t="s">
        <v>297</v>
      </c>
      <c r="P92" s="113"/>
    </row>
    <row r="93" spans="1:16" ht="51.75" customHeight="1">
      <c r="A93" s="20" t="s">
        <v>273</v>
      </c>
      <c r="B93" s="48" t="s">
        <v>298</v>
      </c>
      <c r="C93" s="47" t="s">
        <v>283</v>
      </c>
      <c r="D93" s="20" t="s">
        <v>299</v>
      </c>
      <c r="E93" s="20" t="s">
        <v>299</v>
      </c>
      <c r="F93" s="20" t="s">
        <v>299</v>
      </c>
      <c r="G93" s="20" t="s">
        <v>299</v>
      </c>
      <c r="H93" s="20" t="s">
        <v>299</v>
      </c>
      <c r="I93" s="20" t="s">
        <v>15</v>
      </c>
      <c r="J93" s="20" t="s">
        <v>300</v>
      </c>
      <c r="K93" s="20" t="s">
        <v>301</v>
      </c>
      <c r="L93" s="112" t="s">
        <v>302</v>
      </c>
      <c r="M93" s="112" t="s">
        <v>303</v>
      </c>
      <c r="N93" s="112" t="s">
        <v>304</v>
      </c>
      <c r="O93" s="20" t="s">
        <v>305</v>
      </c>
      <c r="P93" s="113"/>
    </row>
    <row r="94" spans="1:16" ht="84" customHeight="1">
      <c r="A94" s="20" t="s">
        <v>273</v>
      </c>
      <c r="B94" s="48" t="s">
        <v>306</v>
      </c>
      <c r="C94" s="47" t="s">
        <v>283</v>
      </c>
      <c r="D94" s="20" t="s">
        <v>307</v>
      </c>
      <c r="E94" s="20" t="s">
        <v>307</v>
      </c>
      <c r="F94" s="20" t="s">
        <v>307</v>
      </c>
      <c r="G94" s="20" t="s">
        <v>307</v>
      </c>
      <c r="H94" s="20" t="s">
        <v>307</v>
      </c>
      <c r="I94" s="20" t="s">
        <v>15</v>
      </c>
      <c r="J94" s="20" t="s">
        <v>308</v>
      </c>
      <c r="K94" s="20" t="s">
        <v>309</v>
      </c>
      <c r="L94" s="112" t="s">
        <v>310</v>
      </c>
      <c r="M94" s="112" t="s">
        <v>311</v>
      </c>
      <c r="N94" s="112" t="s">
        <v>312</v>
      </c>
      <c r="O94" s="20" t="s">
        <v>313</v>
      </c>
      <c r="P94" s="113"/>
    </row>
    <row r="95" spans="1:16" ht="38.25" customHeight="1">
      <c r="A95" s="20" t="s">
        <v>273</v>
      </c>
      <c r="B95" s="48" t="s">
        <v>314</v>
      </c>
      <c r="C95" s="47" t="s">
        <v>283</v>
      </c>
      <c r="D95" s="20" t="s">
        <v>315</v>
      </c>
      <c r="E95" s="20" t="s">
        <v>315</v>
      </c>
      <c r="F95" s="20" t="s">
        <v>315</v>
      </c>
      <c r="G95" s="20" t="s">
        <v>315</v>
      </c>
      <c r="H95" s="20" t="s">
        <v>315</v>
      </c>
      <c r="I95" s="20" t="s">
        <v>15</v>
      </c>
      <c r="J95" s="20" t="s">
        <v>316</v>
      </c>
      <c r="K95" s="20" t="s">
        <v>317</v>
      </c>
      <c r="L95" s="112" t="s">
        <v>315</v>
      </c>
      <c r="M95" s="112" t="s">
        <v>318</v>
      </c>
      <c r="N95" s="112" t="s">
        <v>318</v>
      </c>
      <c r="O95" s="20" t="s">
        <v>319</v>
      </c>
      <c r="P95" s="113"/>
    </row>
    <row r="96" spans="1:16" ht="63.75" customHeight="1">
      <c r="A96" s="20" t="s">
        <v>273</v>
      </c>
      <c r="B96" s="48" t="s">
        <v>320</v>
      </c>
      <c r="C96" s="47" t="s">
        <v>33</v>
      </c>
      <c r="D96" s="20" t="s">
        <v>321</v>
      </c>
      <c r="E96" s="20" t="s">
        <v>321</v>
      </c>
      <c r="F96" s="20" t="s">
        <v>321</v>
      </c>
      <c r="G96" s="20" t="s">
        <v>321</v>
      </c>
      <c r="H96" s="20" t="s">
        <v>321</v>
      </c>
      <c r="I96" s="20" t="s">
        <v>16</v>
      </c>
      <c r="J96" s="20" t="s">
        <v>322</v>
      </c>
      <c r="K96" s="20" t="s">
        <v>323</v>
      </c>
      <c r="L96" s="112" t="s">
        <v>324</v>
      </c>
      <c r="M96" s="112" t="s">
        <v>325</v>
      </c>
      <c r="N96" s="112" t="s">
        <v>326</v>
      </c>
      <c r="O96" s="20" t="s">
        <v>327</v>
      </c>
      <c r="P96" s="113"/>
    </row>
    <row r="97" spans="1:16" ht="86.25" customHeight="1">
      <c r="A97" s="20" t="s">
        <v>273</v>
      </c>
      <c r="B97" s="48" t="s">
        <v>328</v>
      </c>
      <c r="C97" s="47" t="s">
        <v>33</v>
      </c>
      <c r="D97" s="20" t="s">
        <v>329</v>
      </c>
      <c r="E97" s="20" t="s">
        <v>329</v>
      </c>
      <c r="F97" s="20" t="s">
        <v>329</v>
      </c>
      <c r="G97" s="20" t="s">
        <v>329</v>
      </c>
      <c r="H97" s="20" t="s">
        <v>329</v>
      </c>
      <c r="I97" s="20" t="s">
        <v>16</v>
      </c>
      <c r="J97" s="20" t="s">
        <v>330</v>
      </c>
      <c r="K97" s="20" t="s">
        <v>331</v>
      </c>
      <c r="L97" s="112" t="s">
        <v>332</v>
      </c>
      <c r="M97" s="112">
        <v>828.1</v>
      </c>
      <c r="N97" s="112" t="s">
        <v>333</v>
      </c>
      <c r="O97" s="20" t="s">
        <v>334</v>
      </c>
      <c r="P97" s="113"/>
    </row>
    <row r="98" spans="1:16" ht="78" customHeight="1">
      <c r="A98" s="20" t="s">
        <v>273</v>
      </c>
      <c r="B98" s="48" t="s">
        <v>335</v>
      </c>
      <c r="C98" s="47" t="s">
        <v>336</v>
      </c>
      <c r="D98" s="20" t="s">
        <v>26</v>
      </c>
      <c r="E98" s="20" t="s">
        <v>22</v>
      </c>
      <c r="F98" s="20" t="s">
        <v>22</v>
      </c>
      <c r="G98" s="20" t="s">
        <v>22</v>
      </c>
      <c r="H98" s="20" t="s">
        <v>22</v>
      </c>
      <c r="I98" s="20" t="s">
        <v>16</v>
      </c>
      <c r="J98" s="20" t="s">
        <v>337</v>
      </c>
      <c r="K98" s="20" t="s">
        <v>338</v>
      </c>
      <c r="L98" s="112" t="s">
        <v>339</v>
      </c>
      <c r="M98" s="112" t="s">
        <v>340</v>
      </c>
      <c r="N98" s="112" t="s">
        <v>341</v>
      </c>
      <c r="O98" s="20" t="s">
        <v>342</v>
      </c>
      <c r="P98" s="113"/>
    </row>
    <row r="99" spans="1:16" ht="40.5" customHeight="1">
      <c r="A99" s="20" t="s">
        <v>273</v>
      </c>
      <c r="B99" s="48" t="s">
        <v>343</v>
      </c>
      <c r="C99" s="47" t="s">
        <v>33</v>
      </c>
      <c r="D99" s="20" t="s">
        <v>344</v>
      </c>
      <c r="E99" s="20" t="s">
        <v>344</v>
      </c>
      <c r="F99" s="20" t="s">
        <v>344</v>
      </c>
      <c r="G99" s="20" t="s">
        <v>344</v>
      </c>
      <c r="H99" s="20" t="s">
        <v>344</v>
      </c>
      <c r="I99" s="20" t="s">
        <v>16</v>
      </c>
      <c r="J99" s="20" t="s">
        <v>345</v>
      </c>
      <c r="K99" s="20" t="s">
        <v>346</v>
      </c>
      <c r="L99" s="112" t="s">
        <v>347</v>
      </c>
      <c r="M99" s="112" t="s">
        <v>348</v>
      </c>
      <c r="N99" s="112" t="s">
        <v>349</v>
      </c>
      <c r="O99" s="20" t="s">
        <v>350</v>
      </c>
      <c r="P99" s="113"/>
    </row>
    <row r="100" spans="1:16" ht="35.25" customHeight="1">
      <c r="A100" s="20" t="s">
        <v>273</v>
      </c>
      <c r="B100" s="48" t="s">
        <v>351</v>
      </c>
      <c r="C100" s="47" t="s">
        <v>283</v>
      </c>
      <c r="D100" s="20" t="s">
        <v>352</v>
      </c>
      <c r="E100" s="20" t="s">
        <v>352</v>
      </c>
      <c r="F100" s="20" t="s">
        <v>352</v>
      </c>
      <c r="G100" s="20" t="s">
        <v>352</v>
      </c>
      <c r="H100" s="20" t="s">
        <v>352</v>
      </c>
      <c r="I100" s="20" t="s">
        <v>16</v>
      </c>
      <c r="J100" s="20" t="s">
        <v>353</v>
      </c>
      <c r="K100" s="20" t="s">
        <v>354</v>
      </c>
      <c r="L100" s="112" t="s">
        <v>355</v>
      </c>
      <c r="M100" s="112" t="s">
        <v>356</v>
      </c>
      <c r="N100" s="112" t="s">
        <v>357</v>
      </c>
      <c r="O100" s="20" t="s">
        <v>358</v>
      </c>
      <c r="P100" s="113"/>
    </row>
    <row r="101" spans="1:16" ht="33.75" customHeight="1">
      <c r="A101" s="20" t="s">
        <v>273</v>
      </c>
      <c r="B101" s="48" t="s">
        <v>359</v>
      </c>
      <c r="C101" s="47" t="s">
        <v>360</v>
      </c>
      <c r="D101" s="20" t="s">
        <v>15</v>
      </c>
      <c r="E101" s="20" t="s">
        <v>15</v>
      </c>
      <c r="F101" s="20" t="s">
        <v>15</v>
      </c>
      <c r="G101" s="20" t="s">
        <v>15</v>
      </c>
      <c r="H101" s="20" t="s">
        <v>15</v>
      </c>
      <c r="I101" s="20" t="s">
        <v>16</v>
      </c>
      <c r="J101" s="20" t="s">
        <v>361</v>
      </c>
      <c r="K101" s="20" t="s">
        <v>362</v>
      </c>
      <c r="L101" s="112" t="s">
        <v>363</v>
      </c>
      <c r="M101" s="112" t="s">
        <v>364</v>
      </c>
      <c r="N101" s="112" t="s">
        <v>363</v>
      </c>
      <c r="O101" s="20" t="s">
        <v>365</v>
      </c>
      <c r="P101" s="113"/>
    </row>
    <row r="102" spans="1:16">
      <c r="A102" s="364" t="s">
        <v>272</v>
      </c>
      <c r="B102" s="364"/>
      <c r="C102" s="364"/>
      <c r="D102" s="364"/>
      <c r="E102" s="364"/>
      <c r="F102" s="364"/>
      <c r="G102" s="364"/>
      <c r="H102" s="364"/>
      <c r="I102" s="364"/>
      <c r="J102" s="364"/>
      <c r="K102" s="364"/>
      <c r="L102" s="364"/>
      <c r="M102" s="364"/>
      <c r="N102" s="364"/>
      <c r="O102" s="364"/>
      <c r="P102" s="364"/>
    </row>
    <row r="103" spans="1:16" ht="63.75">
      <c r="A103" s="101" t="s">
        <v>251</v>
      </c>
      <c r="B103" s="15" t="s">
        <v>252</v>
      </c>
      <c r="C103" s="13" t="s">
        <v>253</v>
      </c>
      <c r="D103" s="102" t="s">
        <v>254</v>
      </c>
      <c r="E103" s="103"/>
      <c r="F103" s="103"/>
      <c r="G103" s="103"/>
      <c r="H103" s="103"/>
      <c r="I103" s="103" t="s">
        <v>15</v>
      </c>
      <c r="J103" s="104">
        <v>29358.217000000001</v>
      </c>
      <c r="K103" s="105"/>
      <c r="L103" s="105"/>
      <c r="M103" s="105"/>
      <c r="N103" s="105"/>
      <c r="O103" s="105" t="s">
        <v>255</v>
      </c>
      <c r="P103" s="106"/>
    </row>
    <row r="104" spans="1:16" ht="146.25" customHeight="1">
      <c r="A104" s="101" t="s">
        <v>251</v>
      </c>
      <c r="B104" s="13" t="s">
        <v>256</v>
      </c>
      <c r="C104" s="13" t="s">
        <v>257</v>
      </c>
      <c r="D104" s="102" t="s">
        <v>258</v>
      </c>
      <c r="E104" s="94"/>
      <c r="F104" s="94"/>
      <c r="G104" s="94"/>
      <c r="H104" s="94"/>
      <c r="I104" s="94">
        <v>2</v>
      </c>
      <c r="J104" s="104">
        <v>108265.86</v>
      </c>
      <c r="K104" s="105"/>
      <c r="L104" s="105"/>
      <c r="M104" s="105"/>
      <c r="N104" s="105"/>
      <c r="O104" s="105" t="s">
        <v>259</v>
      </c>
      <c r="P104" s="75"/>
    </row>
    <row r="105" spans="1:16" ht="38.25">
      <c r="A105" s="101" t="s">
        <v>251</v>
      </c>
      <c r="B105" s="13" t="s">
        <v>260</v>
      </c>
      <c r="C105" s="13" t="s">
        <v>261</v>
      </c>
      <c r="D105" s="102" t="s">
        <v>262</v>
      </c>
      <c r="E105" s="94"/>
      <c r="F105" s="94"/>
      <c r="G105" s="94"/>
      <c r="H105" s="94"/>
      <c r="I105" s="94">
        <v>2</v>
      </c>
      <c r="J105" s="104">
        <v>301685.09000000003</v>
      </c>
      <c r="K105" s="105"/>
      <c r="L105" s="105"/>
      <c r="M105" s="105"/>
      <c r="N105" s="105"/>
      <c r="O105" s="105" t="s">
        <v>263</v>
      </c>
      <c r="P105" s="75"/>
    </row>
    <row r="106" spans="1:16" ht="25.5">
      <c r="A106" s="101" t="s">
        <v>251</v>
      </c>
      <c r="B106" s="13" t="s">
        <v>264</v>
      </c>
      <c r="C106" s="13" t="s">
        <v>253</v>
      </c>
      <c r="D106" s="102" t="s">
        <v>265</v>
      </c>
      <c r="E106" s="94"/>
      <c r="F106" s="94"/>
      <c r="G106" s="94"/>
      <c r="H106" s="94"/>
      <c r="I106" s="94">
        <v>1</v>
      </c>
      <c r="J106" s="104">
        <v>25472.101999999999</v>
      </c>
      <c r="K106" s="105"/>
      <c r="L106" s="105"/>
      <c r="M106" s="105"/>
      <c r="N106" s="105"/>
      <c r="O106" s="105" t="s">
        <v>266</v>
      </c>
      <c r="P106" s="75"/>
    </row>
    <row r="107" spans="1:16" ht="71.25" customHeight="1">
      <c r="A107" s="101" t="s">
        <v>251</v>
      </c>
      <c r="B107" s="110" t="s">
        <v>267</v>
      </c>
      <c r="C107" s="107" t="s">
        <v>268</v>
      </c>
      <c r="D107" s="75"/>
      <c r="E107" s="94">
        <v>1</v>
      </c>
      <c r="F107" s="94">
        <v>1</v>
      </c>
      <c r="G107" s="94">
        <v>1</v>
      </c>
      <c r="H107" s="94">
        <v>1</v>
      </c>
      <c r="I107" s="94">
        <v>1</v>
      </c>
      <c r="J107" s="108"/>
      <c r="K107" s="105">
        <v>4721.43</v>
      </c>
      <c r="L107" s="105">
        <v>4721.43</v>
      </c>
      <c r="M107" s="105">
        <v>4721.43</v>
      </c>
      <c r="N107" s="105">
        <v>4721.43</v>
      </c>
      <c r="O107" s="109">
        <v>1760120</v>
      </c>
      <c r="P107" s="75"/>
    </row>
    <row r="108" spans="1:16" ht="63.75">
      <c r="A108" s="101" t="s">
        <v>251</v>
      </c>
      <c r="B108" s="110" t="s">
        <v>269</v>
      </c>
      <c r="C108" s="107" t="s">
        <v>268</v>
      </c>
      <c r="D108" s="75"/>
      <c r="E108" s="94">
        <v>1</v>
      </c>
      <c r="F108" s="94">
        <v>1</v>
      </c>
      <c r="G108" s="94">
        <v>1</v>
      </c>
      <c r="H108" s="94">
        <v>1</v>
      </c>
      <c r="I108" s="94">
        <v>1</v>
      </c>
      <c r="J108" s="108"/>
      <c r="K108" s="105">
        <v>167923.87</v>
      </c>
      <c r="L108" s="105">
        <v>167923.87</v>
      </c>
      <c r="M108" s="105">
        <v>167923.87</v>
      </c>
      <c r="N108" s="105">
        <v>167923.87</v>
      </c>
      <c r="O108" s="109">
        <v>1760121</v>
      </c>
      <c r="P108" s="75"/>
    </row>
    <row r="109" spans="1:16" ht="57.75" customHeight="1">
      <c r="A109" s="101" t="s">
        <v>251</v>
      </c>
      <c r="B109" s="110" t="s">
        <v>270</v>
      </c>
      <c r="C109" s="107" t="s">
        <v>268</v>
      </c>
      <c r="D109" s="75"/>
      <c r="E109" s="94">
        <v>1</v>
      </c>
      <c r="F109" s="94">
        <v>1</v>
      </c>
      <c r="G109" s="94">
        <v>1</v>
      </c>
      <c r="H109" s="94">
        <v>1</v>
      </c>
      <c r="I109" s="94">
        <v>1</v>
      </c>
      <c r="J109" s="108"/>
      <c r="K109" s="105">
        <v>34156.5</v>
      </c>
      <c r="L109" s="105">
        <v>34156.5</v>
      </c>
      <c r="M109" s="105">
        <v>34156.5</v>
      </c>
      <c r="N109" s="105">
        <v>34156.5</v>
      </c>
      <c r="O109" s="109">
        <v>1760122</v>
      </c>
      <c r="P109" s="75"/>
    </row>
    <row r="110" spans="1:16" ht="77.25" customHeight="1">
      <c r="A110" s="101" t="s">
        <v>251</v>
      </c>
      <c r="B110" s="111" t="s">
        <v>271</v>
      </c>
      <c r="C110" s="107" t="s">
        <v>268</v>
      </c>
      <c r="D110" s="75"/>
      <c r="E110" s="94">
        <v>1</v>
      </c>
      <c r="F110" s="94">
        <v>1</v>
      </c>
      <c r="G110" s="94">
        <v>1</v>
      </c>
      <c r="H110" s="94">
        <v>1</v>
      </c>
      <c r="I110" s="94">
        <v>1</v>
      </c>
      <c r="J110" s="108"/>
      <c r="K110" s="105">
        <v>12131.2</v>
      </c>
      <c r="L110" s="105">
        <v>12131.2</v>
      </c>
      <c r="M110" s="105">
        <v>12131.2</v>
      </c>
      <c r="N110" s="105">
        <v>12131.2</v>
      </c>
      <c r="O110" s="109">
        <v>1760123</v>
      </c>
      <c r="P110" s="75"/>
    </row>
    <row r="111" spans="1:16" ht="12.75" customHeight="1">
      <c r="A111" s="391" t="s">
        <v>239</v>
      </c>
      <c r="B111" s="392"/>
      <c r="C111" s="392"/>
      <c r="D111" s="392"/>
      <c r="E111" s="392"/>
      <c r="F111" s="392"/>
      <c r="G111" s="392"/>
      <c r="H111" s="392"/>
      <c r="I111" s="392"/>
      <c r="J111" s="392"/>
      <c r="K111" s="392"/>
      <c r="L111" s="392"/>
      <c r="M111" s="392"/>
      <c r="N111" s="392"/>
      <c r="O111" s="392"/>
      <c r="P111" s="393"/>
    </row>
    <row r="112" spans="1:16" ht="51">
      <c r="A112" s="33" t="s">
        <v>240</v>
      </c>
      <c r="B112" s="5" t="s">
        <v>241</v>
      </c>
      <c r="C112" s="33" t="s">
        <v>242</v>
      </c>
      <c r="D112" s="98">
        <v>1573</v>
      </c>
      <c r="E112" s="98">
        <v>1573</v>
      </c>
      <c r="F112" s="98">
        <v>1573</v>
      </c>
      <c r="G112" s="98">
        <v>1573</v>
      </c>
      <c r="H112" s="98">
        <v>1573</v>
      </c>
      <c r="I112" s="33" t="s">
        <v>15</v>
      </c>
      <c r="J112" s="99">
        <v>3992.7905000000001</v>
      </c>
      <c r="K112" s="99">
        <v>4186.8</v>
      </c>
      <c r="L112" s="99">
        <v>3935.6</v>
      </c>
      <c r="M112" s="99">
        <v>3542</v>
      </c>
      <c r="N112" s="99">
        <v>3896.2</v>
      </c>
      <c r="O112" s="33" t="s">
        <v>243</v>
      </c>
      <c r="P112" s="100" t="s">
        <v>0</v>
      </c>
    </row>
    <row r="113" spans="1:16">
      <c r="A113" s="33" t="s">
        <v>240</v>
      </c>
      <c r="B113" s="5" t="s">
        <v>244</v>
      </c>
      <c r="C113" s="33" t="s">
        <v>245</v>
      </c>
      <c r="D113" s="98">
        <v>50</v>
      </c>
      <c r="E113" s="98">
        <v>50</v>
      </c>
      <c r="F113" s="98">
        <v>50</v>
      </c>
      <c r="G113" s="98">
        <v>50</v>
      </c>
      <c r="H113" s="98">
        <v>50</v>
      </c>
      <c r="I113" s="33" t="s">
        <v>15</v>
      </c>
      <c r="J113" s="99">
        <v>8333.7954000000009</v>
      </c>
      <c r="K113" s="99">
        <v>7983</v>
      </c>
      <c r="L113" s="99">
        <v>7504</v>
      </c>
      <c r="M113" s="99">
        <v>6753.6</v>
      </c>
      <c r="N113" s="99">
        <v>7429</v>
      </c>
      <c r="O113" s="33" t="s">
        <v>246</v>
      </c>
      <c r="P113" s="100" t="s">
        <v>0</v>
      </c>
    </row>
    <row r="114" spans="1:16">
      <c r="A114" s="37" t="s">
        <v>240</v>
      </c>
      <c r="B114" s="38" t="s">
        <v>247</v>
      </c>
      <c r="C114" s="37" t="s">
        <v>248</v>
      </c>
      <c r="D114" s="124">
        <v>16000</v>
      </c>
      <c r="E114" s="124">
        <v>16000</v>
      </c>
      <c r="F114" s="124" t="s">
        <v>249</v>
      </c>
      <c r="G114" s="124">
        <v>1000</v>
      </c>
      <c r="H114" s="124">
        <v>1000</v>
      </c>
      <c r="I114" s="37" t="s">
        <v>16</v>
      </c>
      <c r="J114" s="125">
        <v>4524.9703</v>
      </c>
      <c r="K114" s="125">
        <v>4638.5</v>
      </c>
      <c r="L114" s="125">
        <v>4360.2</v>
      </c>
      <c r="M114" s="125">
        <v>3924.2</v>
      </c>
      <c r="N114" s="125">
        <v>4316.6000000000004</v>
      </c>
      <c r="O114" s="37" t="s">
        <v>250</v>
      </c>
      <c r="P114" s="126" t="s">
        <v>0</v>
      </c>
    </row>
    <row r="115" spans="1:16">
      <c r="A115" s="364" t="s">
        <v>397</v>
      </c>
      <c r="B115" s="364"/>
      <c r="C115" s="364"/>
      <c r="D115" s="364"/>
      <c r="E115" s="364"/>
      <c r="F115" s="364"/>
      <c r="G115" s="364"/>
      <c r="H115" s="364"/>
      <c r="I115" s="364"/>
      <c r="J115" s="364"/>
      <c r="K115" s="364"/>
      <c r="L115" s="364"/>
      <c r="M115" s="364"/>
      <c r="N115" s="364"/>
      <c r="O115" s="364"/>
      <c r="P115" s="364"/>
    </row>
    <row r="116" spans="1:16" ht="51">
      <c r="A116" s="67" t="s">
        <v>398</v>
      </c>
      <c r="B116" s="111" t="s">
        <v>399</v>
      </c>
      <c r="C116" s="44" t="s">
        <v>400</v>
      </c>
      <c r="D116" s="67" t="s">
        <v>401</v>
      </c>
      <c r="E116" s="67" t="s">
        <v>402</v>
      </c>
      <c r="F116" s="67" t="s">
        <v>402</v>
      </c>
      <c r="G116" s="67" t="s">
        <v>402</v>
      </c>
      <c r="H116" s="67" t="s">
        <v>402</v>
      </c>
      <c r="I116" s="67" t="s">
        <v>16</v>
      </c>
      <c r="J116" s="67" t="s">
        <v>403</v>
      </c>
      <c r="K116" s="67" t="s">
        <v>404</v>
      </c>
      <c r="L116" s="67" t="s">
        <v>405</v>
      </c>
      <c r="M116" s="67" t="s">
        <v>405</v>
      </c>
      <c r="N116" s="67" t="s">
        <v>405</v>
      </c>
      <c r="O116" s="67" t="s">
        <v>406</v>
      </c>
      <c r="P116" s="85"/>
    </row>
    <row r="117" spans="1:16" ht="25.5">
      <c r="A117" s="67" t="s">
        <v>398</v>
      </c>
      <c r="B117" s="111" t="s">
        <v>407</v>
      </c>
      <c r="C117" s="44" t="s">
        <v>400</v>
      </c>
      <c r="D117" s="44">
        <v>1390</v>
      </c>
      <c r="E117" s="44">
        <v>2685</v>
      </c>
      <c r="F117" s="44">
        <v>2000</v>
      </c>
      <c r="G117" s="44">
        <v>2000</v>
      </c>
      <c r="H117" s="44">
        <v>2000</v>
      </c>
      <c r="I117" s="44">
        <v>2</v>
      </c>
      <c r="J117" s="127">
        <v>646</v>
      </c>
      <c r="K117" s="44">
        <v>1248.5</v>
      </c>
      <c r="L117" s="44">
        <v>976.6</v>
      </c>
      <c r="M117" s="44">
        <v>976.6</v>
      </c>
      <c r="N117" s="44">
        <v>976.6</v>
      </c>
      <c r="O117" s="67" t="s">
        <v>408</v>
      </c>
      <c r="P117" s="45"/>
    </row>
    <row r="118" spans="1:16" ht="25.5">
      <c r="A118" s="67" t="s">
        <v>398</v>
      </c>
      <c r="B118" s="111" t="s">
        <v>409</v>
      </c>
      <c r="C118" s="44" t="s">
        <v>400</v>
      </c>
      <c r="D118" s="44">
        <v>1040</v>
      </c>
      <c r="E118" s="44">
        <v>605</v>
      </c>
      <c r="F118" s="44">
        <v>1290</v>
      </c>
      <c r="G118" s="44">
        <v>1290</v>
      </c>
      <c r="H118" s="44">
        <v>1290</v>
      </c>
      <c r="I118" s="44">
        <v>2</v>
      </c>
      <c r="J118" s="44">
        <v>322.2</v>
      </c>
      <c r="K118" s="44">
        <v>278.3</v>
      </c>
      <c r="L118" s="44">
        <v>623.1</v>
      </c>
      <c r="M118" s="44">
        <v>623.1</v>
      </c>
      <c r="N118" s="44">
        <v>623.1</v>
      </c>
      <c r="O118" s="67" t="s">
        <v>410</v>
      </c>
      <c r="P118" s="45"/>
    </row>
    <row r="119" spans="1:16" ht="38.25">
      <c r="A119" s="67" t="s">
        <v>398</v>
      </c>
      <c r="B119" s="45" t="s">
        <v>411</v>
      </c>
      <c r="C119" s="44" t="s">
        <v>400</v>
      </c>
      <c r="D119" s="44">
        <v>1110</v>
      </c>
      <c r="E119" s="44">
        <v>0</v>
      </c>
      <c r="F119" s="44">
        <v>0</v>
      </c>
      <c r="G119" s="44">
        <v>0</v>
      </c>
      <c r="H119" s="44">
        <v>0</v>
      </c>
      <c r="I119" s="44">
        <v>2</v>
      </c>
      <c r="J119" s="44">
        <v>7903.2</v>
      </c>
      <c r="K119" s="44">
        <v>0</v>
      </c>
      <c r="L119" s="44">
        <v>0</v>
      </c>
      <c r="M119" s="44">
        <v>0</v>
      </c>
      <c r="N119" s="44">
        <v>0</v>
      </c>
      <c r="O119" s="67" t="s">
        <v>412</v>
      </c>
      <c r="P119" s="45"/>
    </row>
    <row r="120" spans="1:16" ht="25.5">
      <c r="A120" s="67" t="s">
        <v>398</v>
      </c>
      <c r="B120" s="128" t="s">
        <v>413</v>
      </c>
      <c r="C120" s="118" t="s">
        <v>414</v>
      </c>
      <c r="D120" s="118">
        <v>3506</v>
      </c>
      <c r="E120" s="118">
        <v>0</v>
      </c>
      <c r="F120" s="118">
        <v>0</v>
      </c>
      <c r="G120" s="118">
        <v>0</v>
      </c>
      <c r="H120" s="118">
        <v>0</v>
      </c>
      <c r="I120" s="118">
        <v>1</v>
      </c>
      <c r="J120" s="118">
        <v>2533.4</v>
      </c>
      <c r="K120" s="118">
        <v>0</v>
      </c>
      <c r="L120" s="118">
        <v>0</v>
      </c>
      <c r="M120" s="118">
        <v>0</v>
      </c>
      <c r="N120" s="118">
        <v>0</v>
      </c>
      <c r="O120" s="129" t="s">
        <v>406</v>
      </c>
      <c r="P120" s="117"/>
    </row>
    <row r="121" spans="1:16" ht="38.25">
      <c r="A121" s="67" t="s">
        <v>398</v>
      </c>
      <c r="B121" s="130" t="s">
        <v>415</v>
      </c>
      <c r="C121" s="44" t="s">
        <v>414</v>
      </c>
      <c r="D121" s="44">
        <v>1606</v>
      </c>
      <c r="E121" s="44">
        <v>0</v>
      </c>
      <c r="F121" s="44">
        <v>0</v>
      </c>
      <c r="G121" s="44">
        <v>0</v>
      </c>
      <c r="H121" s="44">
        <v>0</v>
      </c>
      <c r="I121" s="44">
        <v>1</v>
      </c>
      <c r="J121" s="44">
        <v>649.29999999999995</v>
      </c>
      <c r="K121" s="44">
        <v>0</v>
      </c>
      <c r="L121" s="44">
        <v>0</v>
      </c>
      <c r="M121" s="44">
        <v>0</v>
      </c>
      <c r="N121" s="44">
        <v>0</v>
      </c>
      <c r="O121" s="67" t="s">
        <v>416</v>
      </c>
      <c r="P121" s="45"/>
    </row>
    <row r="122" spans="1:16" ht="25.5">
      <c r="A122" s="67" t="s">
        <v>398</v>
      </c>
      <c r="B122" s="130" t="s">
        <v>413</v>
      </c>
      <c r="C122" s="44" t="s">
        <v>414</v>
      </c>
      <c r="D122" s="44">
        <v>3506</v>
      </c>
      <c r="E122" s="44">
        <v>0</v>
      </c>
      <c r="F122" s="44">
        <v>0</v>
      </c>
      <c r="G122" s="44">
        <v>0</v>
      </c>
      <c r="H122" s="44">
        <v>0</v>
      </c>
      <c r="I122" s="44">
        <v>1</v>
      </c>
      <c r="J122" s="44">
        <v>2533.4</v>
      </c>
      <c r="K122" s="44">
        <v>0</v>
      </c>
      <c r="L122" s="44">
        <v>0</v>
      </c>
      <c r="M122" s="44">
        <v>0</v>
      </c>
      <c r="N122" s="44">
        <v>0</v>
      </c>
      <c r="O122" s="67" t="s">
        <v>417</v>
      </c>
      <c r="P122" s="45"/>
    </row>
    <row r="125" spans="1:16">
      <c r="A125" s="389" t="s">
        <v>418</v>
      </c>
      <c r="B125" s="390"/>
      <c r="C125" s="390"/>
      <c r="D125" s="390"/>
      <c r="E125" s="390"/>
      <c r="F125" s="390"/>
      <c r="G125" s="390"/>
      <c r="H125" s="390"/>
      <c r="I125" s="390"/>
      <c r="J125" s="390"/>
      <c r="K125" s="390"/>
      <c r="L125" s="390"/>
      <c r="M125" s="390"/>
      <c r="N125" s="390"/>
      <c r="O125" s="390"/>
      <c r="P125" s="390"/>
    </row>
  </sheetData>
  <autoFilter ref="I1:I125"/>
  <mergeCells count="38">
    <mergeCell ref="A2:P2"/>
    <mergeCell ref="B3:N3"/>
    <mergeCell ref="A4:A5"/>
    <mergeCell ref="B4:B5"/>
    <mergeCell ref="C4:C5"/>
    <mergeCell ref="D4:H4"/>
    <mergeCell ref="I4:I5"/>
    <mergeCell ref="J4:N4"/>
    <mergeCell ref="O4:O5"/>
    <mergeCell ref="P4:P5"/>
    <mergeCell ref="A7:P7"/>
    <mergeCell ref="A28:P28"/>
    <mergeCell ref="A32:P32"/>
    <mergeCell ref="A41:P41"/>
    <mergeCell ref="A18:P18"/>
    <mergeCell ref="Q19:Q20"/>
    <mergeCell ref="A48:P48"/>
    <mergeCell ref="A68:P68"/>
    <mergeCell ref="A86:P86"/>
    <mergeCell ref="A87:P87"/>
    <mergeCell ref="A61:A63"/>
    <mergeCell ref="B61:B63"/>
    <mergeCell ref="A21:P21"/>
    <mergeCell ref="A125:P125"/>
    <mergeCell ref="N61:N63"/>
    <mergeCell ref="O61:O63"/>
    <mergeCell ref="A59:P59"/>
    <mergeCell ref="A64:P64"/>
    <mergeCell ref="A115:P115"/>
    <mergeCell ref="I61:I63"/>
    <mergeCell ref="J61:J63"/>
    <mergeCell ref="K61:K63"/>
    <mergeCell ref="L61:L63"/>
    <mergeCell ref="M61:M63"/>
    <mergeCell ref="A88:P88"/>
    <mergeCell ref="A111:P111"/>
    <mergeCell ref="A102:P102"/>
    <mergeCell ref="A89:P89"/>
  </mergeCells>
  <printOptions horizontalCentered="1"/>
  <pageMargins left="0.39370080000000002" right="0.19685040000000001" top="0.39370080000000002" bottom="0.32" header="0.3" footer="0.3"/>
  <pageSetup paperSize="8" scale="67" fitToHeight="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S125"/>
  <sheetViews>
    <sheetView topLeftCell="A29" zoomScaleNormal="100" workbookViewId="0">
      <selection activeCell="N36" sqref="N36"/>
    </sheetView>
  </sheetViews>
  <sheetFormatPr defaultRowHeight="12.75"/>
  <cols>
    <col min="1" max="1" width="7" customWidth="1"/>
    <col min="2" max="2" width="29.33203125" customWidth="1"/>
    <col min="3" max="3" width="12.5" style="131" customWidth="1"/>
    <col min="4" max="4" width="12" customWidth="1"/>
    <col min="5" max="5" width="10.6640625" customWidth="1"/>
    <col min="6" max="6" width="12.1640625" customWidth="1"/>
    <col min="7" max="7" width="10.5" customWidth="1"/>
    <col min="8" max="8" width="10" customWidth="1"/>
    <col min="9" max="9" width="16" style="146" customWidth="1"/>
    <col min="10" max="10" width="13.1640625" style="146" customWidth="1"/>
    <col min="11" max="11" width="11.83203125" style="131" customWidth="1"/>
    <col min="12" max="12" width="15" customWidth="1"/>
    <col min="13" max="13" width="15.33203125" customWidth="1"/>
    <col min="14" max="14" width="14.6640625" customWidth="1"/>
    <col min="15" max="15" width="15.1640625" customWidth="1"/>
    <col min="16" max="16" width="14" customWidth="1"/>
    <col min="17" max="18" width="12.5" customWidth="1"/>
    <col min="19" max="19" width="4.5" style="131" hidden="1" customWidth="1"/>
  </cols>
  <sheetData>
    <row r="1" spans="1:19">
      <c r="A1" t="s">
        <v>0</v>
      </c>
    </row>
    <row r="2" spans="1:19" ht="46.7" customHeight="1">
      <c r="A2" s="365" t="s">
        <v>1</v>
      </c>
      <c r="B2" s="365"/>
      <c r="C2" s="365"/>
      <c r="D2" s="365"/>
      <c r="E2" s="365"/>
      <c r="F2" s="365"/>
      <c r="G2" s="365"/>
      <c r="H2" s="365"/>
      <c r="I2" s="395"/>
      <c r="J2" s="395"/>
      <c r="K2" s="365"/>
      <c r="L2" s="365"/>
      <c r="M2" s="365"/>
      <c r="N2" s="365"/>
      <c r="O2" s="365"/>
      <c r="P2" s="365"/>
      <c r="Q2" s="365"/>
      <c r="R2" s="365"/>
      <c r="S2" s="365"/>
    </row>
    <row r="3" spans="1:19" ht="28.7" customHeight="1">
      <c r="A3" s="1" t="s">
        <v>0</v>
      </c>
      <c r="B3" s="366"/>
      <c r="C3" s="366"/>
      <c r="D3" s="366"/>
      <c r="E3" s="366"/>
      <c r="F3" s="366"/>
      <c r="G3" s="366"/>
      <c r="H3" s="366"/>
      <c r="I3" s="396"/>
      <c r="J3" s="396"/>
      <c r="K3" s="366"/>
      <c r="L3" s="366"/>
      <c r="M3" s="366"/>
      <c r="N3" s="366"/>
      <c r="O3" s="366"/>
      <c r="P3" s="366"/>
      <c r="Q3" s="131"/>
      <c r="R3" s="131"/>
      <c r="S3" s="1" t="s">
        <v>0</v>
      </c>
    </row>
    <row r="4" spans="1:19" ht="52.7" customHeight="1">
      <c r="A4" s="367" t="s">
        <v>2</v>
      </c>
      <c r="B4" s="367" t="s">
        <v>3</v>
      </c>
      <c r="C4" s="367" t="s">
        <v>4</v>
      </c>
      <c r="D4" s="367" t="s">
        <v>5</v>
      </c>
      <c r="E4" s="367"/>
      <c r="F4" s="367"/>
      <c r="G4" s="367"/>
      <c r="H4" s="367"/>
      <c r="I4" s="399"/>
      <c r="J4" s="400"/>
      <c r="K4" s="367" t="s">
        <v>6</v>
      </c>
      <c r="L4" s="367" t="s">
        <v>7</v>
      </c>
      <c r="M4" s="367"/>
      <c r="N4" s="367"/>
      <c r="O4" s="367"/>
      <c r="P4" s="397"/>
      <c r="Q4" s="401"/>
      <c r="R4" s="402"/>
      <c r="S4" s="398" t="s">
        <v>8</v>
      </c>
    </row>
    <row r="5" spans="1:19" ht="34.700000000000003" customHeight="1">
      <c r="A5" s="368" t="s">
        <v>0</v>
      </c>
      <c r="B5" s="368" t="s">
        <v>0</v>
      </c>
      <c r="C5" s="368" t="s">
        <v>0</v>
      </c>
      <c r="D5" s="6" t="s">
        <v>10</v>
      </c>
      <c r="E5" s="6" t="s">
        <v>35</v>
      </c>
      <c r="F5" s="6" t="s">
        <v>12</v>
      </c>
      <c r="G5" s="132" t="s">
        <v>13</v>
      </c>
      <c r="H5" s="132" t="s">
        <v>14</v>
      </c>
      <c r="I5" s="147" t="s">
        <v>422</v>
      </c>
      <c r="J5" s="147" t="s">
        <v>421</v>
      </c>
      <c r="K5" s="369" t="s">
        <v>0</v>
      </c>
      <c r="L5" s="3" t="s">
        <v>10</v>
      </c>
      <c r="M5" s="132" t="s">
        <v>11</v>
      </c>
      <c r="N5" s="132" t="s">
        <v>12</v>
      </c>
      <c r="O5" s="132" t="s">
        <v>13</v>
      </c>
      <c r="P5" s="132" t="s">
        <v>14</v>
      </c>
      <c r="Q5" s="198" t="s">
        <v>422</v>
      </c>
      <c r="R5" s="198" t="s">
        <v>421</v>
      </c>
      <c r="S5" s="368" t="s">
        <v>0</v>
      </c>
    </row>
    <row r="6" spans="1:19" ht="22.35" hidden="1" customHeight="1">
      <c r="A6" s="132" t="s">
        <v>15</v>
      </c>
      <c r="B6" s="132" t="s">
        <v>16</v>
      </c>
      <c r="C6" s="132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177">
        <v>9</v>
      </c>
      <c r="J6" s="177">
        <v>10</v>
      </c>
      <c r="K6" s="4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132">
        <v>19</v>
      </c>
    </row>
    <row r="7" spans="1:19" ht="16.5" customHeight="1">
      <c r="A7" s="370" t="s">
        <v>87</v>
      </c>
      <c r="B7" s="371"/>
      <c r="C7" s="371"/>
      <c r="D7" s="371"/>
      <c r="E7" s="371"/>
      <c r="F7" s="371"/>
      <c r="G7" s="371"/>
      <c r="H7" s="371"/>
      <c r="I7" s="410"/>
      <c r="J7" s="410"/>
      <c r="K7" s="371"/>
      <c r="L7" s="371"/>
      <c r="M7" s="371"/>
      <c r="N7" s="371"/>
      <c r="O7" s="371"/>
      <c r="P7" s="371"/>
      <c r="Q7" s="371"/>
      <c r="R7" s="371"/>
      <c r="S7" s="371"/>
    </row>
    <row r="8" spans="1:19" ht="69.75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49">
        <v>12</v>
      </c>
      <c r="I8" s="136"/>
      <c r="J8" s="136"/>
      <c r="K8" s="7" t="s">
        <v>15</v>
      </c>
      <c r="L8" s="30">
        <v>1094.6288</v>
      </c>
      <c r="M8" s="30">
        <v>1479.4</v>
      </c>
      <c r="N8" s="30">
        <v>1460.6</v>
      </c>
      <c r="O8" s="30">
        <v>1318.1</v>
      </c>
      <c r="P8" s="30">
        <v>1449.9</v>
      </c>
      <c r="Q8" s="30"/>
      <c r="R8" s="30"/>
      <c r="S8" s="31" t="s">
        <v>63</v>
      </c>
    </row>
    <row r="9" spans="1:19" ht="67.5" customHeight="1">
      <c r="A9" s="47" t="s">
        <v>31</v>
      </c>
      <c r="B9" s="48" t="s">
        <v>34</v>
      </c>
      <c r="C9" s="92" t="s">
        <v>42</v>
      </c>
      <c r="D9" s="49">
        <v>2429</v>
      </c>
      <c r="E9" s="49">
        <v>2337</v>
      </c>
      <c r="F9" s="49">
        <v>1700</v>
      </c>
      <c r="G9" s="49">
        <v>1700</v>
      </c>
      <c r="H9" s="141">
        <v>1700</v>
      </c>
      <c r="I9" s="159">
        <f>F9*100/D9</f>
        <v>69.987649238369698</v>
      </c>
      <c r="J9" s="148">
        <f>F9*100/E9</f>
        <v>72.742832691484807</v>
      </c>
      <c r="K9" s="142" t="s">
        <v>15</v>
      </c>
      <c r="L9" s="196">
        <v>5667.0811999999996</v>
      </c>
      <c r="M9" s="196">
        <v>5843.2</v>
      </c>
      <c r="N9" s="196">
        <v>5784.4</v>
      </c>
      <c r="O9" s="196">
        <v>5206.3</v>
      </c>
      <c r="P9" s="196">
        <v>5726.9</v>
      </c>
      <c r="Q9" s="160">
        <f>N9*100/L9</f>
        <v>102.07018032492635</v>
      </c>
      <c r="R9" s="151">
        <f>N9*100/M9</f>
        <v>98.993702081051481</v>
      </c>
      <c r="S9" s="47" t="s">
        <v>64</v>
      </c>
    </row>
    <row r="10" spans="1:19" ht="33.75" customHeight="1">
      <c r="A10" s="7" t="s">
        <v>31</v>
      </c>
      <c r="B10" s="8" t="s">
        <v>36</v>
      </c>
      <c r="C10" s="93" t="s">
        <v>33</v>
      </c>
      <c r="D10" s="7" t="s">
        <v>37</v>
      </c>
      <c r="E10" s="10">
        <v>40</v>
      </c>
      <c r="F10" s="7" t="s">
        <v>37</v>
      </c>
      <c r="G10" s="7" t="s">
        <v>37</v>
      </c>
      <c r="H10" s="7" t="s">
        <v>37</v>
      </c>
      <c r="I10" s="143"/>
      <c r="J10" s="143"/>
      <c r="K10" s="7" t="s">
        <v>15</v>
      </c>
      <c r="L10" s="26">
        <v>292.61700000000002</v>
      </c>
      <c r="M10" s="26">
        <v>309.60000000000002</v>
      </c>
      <c r="N10" s="26">
        <v>306.5</v>
      </c>
      <c r="O10" s="26">
        <v>275.89999999999998</v>
      </c>
      <c r="P10" s="26">
        <v>303.5</v>
      </c>
      <c r="Q10" s="152"/>
      <c r="R10" s="152"/>
      <c r="S10" s="31" t="s">
        <v>56</v>
      </c>
    </row>
    <row r="11" spans="1:19" ht="56.25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/>
      <c r="J11" s="12"/>
      <c r="K11" s="12">
        <v>1</v>
      </c>
      <c r="L11" s="27">
        <v>3852.8837600000002</v>
      </c>
      <c r="M11" s="27">
        <v>3985</v>
      </c>
      <c r="N11" s="27">
        <v>3945.2</v>
      </c>
      <c r="O11" s="27">
        <v>3550.7</v>
      </c>
      <c r="P11" s="27">
        <v>3905.8</v>
      </c>
      <c r="Q11" s="153"/>
      <c r="R11" s="153"/>
      <c r="S11" s="31" t="s">
        <v>57</v>
      </c>
    </row>
    <row r="12" spans="1:19" ht="67.5" customHeight="1">
      <c r="A12" s="47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4"/>
      <c r="J12" s="14"/>
      <c r="K12" s="12">
        <v>1</v>
      </c>
      <c r="L12" s="27">
        <v>22849.673770000001</v>
      </c>
      <c r="M12" s="27">
        <v>24450.1</v>
      </c>
      <c r="N12" s="27">
        <v>22151.200000000001</v>
      </c>
      <c r="O12" s="27">
        <v>19936.099999999999</v>
      </c>
      <c r="P12" s="27">
        <v>22151.200000000001</v>
      </c>
      <c r="Q12" s="153"/>
      <c r="R12" s="153"/>
      <c r="S12" s="31" t="s">
        <v>58</v>
      </c>
    </row>
    <row r="13" spans="1:19" ht="27.75" customHeight="1">
      <c r="A13" s="47" t="s">
        <v>31</v>
      </c>
      <c r="B13" s="17" t="s">
        <v>43</v>
      </c>
      <c r="C13" s="92" t="s">
        <v>44</v>
      </c>
      <c r="D13" s="16" t="s">
        <v>45</v>
      </c>
      <c r="E13" s="16" t="s">
        <v>45</v>
      </c>
      <c r="F13" s="16" t="s">
        <v>45</v>
      </c>
      <c r="G13" s="16" t="s">
        <v>45</v>
      </c>
      <c r="H13" s="16" t="s">
        <v>45</v>
      </c>
      <c r="I13" s="16"/>
      <c r="J13" s="16"/>
      <c r="K13" s="16" t="s">
        <v>15</v>
      </c>
      <c r="L13" s="28">
        <v>365205.03499999997</v>
      </c>
      <c r="M13" s="28">
        <v>380267.8</v>
      </c>
      <c r="N13" s="28">
        <v>376465.1</v>
      </c>
      <c r="O13" s="28">
        <v>338818.6</v>
      </c>
      <c r="P13" s="28">
        <v>372700.5</v>
      </c>
      <c r="Q13" s="152"/>
      <c r="R13" s="152"/>
      <c r="S13" s="31" t="s">
        <v>65</v>
      </c>
    </row>
    <row r="14" spans="1:19" ht="119.25" customHeight="1">
      <c r="A14" s="47" t="s">
        <v>31</v>
      </c>
      <c r="B14" s="8" t="s">
        <v>46</v>
      </c>
      <c r="C14" s="92" t="s">
        <v>47</v>
      </c>
      <c r="D14" s="9" t="s">
        <v>48</v>
      </c>
      <c r="E14" s="9" t="s">
        <v>48</v>
      </c>
      <c r="F14" s="9" t="s">
        <v>48</v>
      </c>
      <c r="G14" s="9" t="s">
        <v>48</v>
      </c>
      <c r="H14" s="9" t="s">
        <v>48</v>
      </c>
      <c r="I14" s="9"/>
      <c r="J14" s="9"/>
      <c r="K14" s="7" t="s">
        <v>15</v>
      </c>
      <c r="L14" s="26">
        <v>37565.3416</v>
      </c>
      <c r="M14" s="26">
        <v>41370.800000000003</v>
      </c>
      <c r="N14" s="26">
        <v>41092.199999999997</v>
      </c>
      <c r="O14" s="26">
        <v>37422.6</v>
      </c>
      <c r="P14" s="26">
        <v>41164.800000000003</v>
      </c>
      <c r="Q14" s="152"/>
      <c r="R14" s="152"/>
      <c r="S14" s="31" t="s">
        <v>67</v>
      </c>
    </row>
    <row r="15" spans="1:19" ht="94.5" customHeight="1">
      <c r="A15" s="47">
        <v>803</v>
      </c>
      <c r="B15" s="13" t="s">
        <v>49</v>
      </c>
      <c r="C15" s="92" t="s">
        <v>47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/>
      <c r="J15" s="13"/>
      <c r="K15" s="12">
        <v>1</v>
      </c>
      <c r="L15" s="27">
        <v>2223.6671999999999</v>
      </c>
      <c r="M15" s="27">
        <v>629.9</v>
      </c>
      <c r="N15" s="27">
        <v>0</v>
      </c>
      <c r="O15" s="29">
        <v>0</v>
      </c>
      <c r="P15" s="27">
        <v>0</v>
      </c>
      <c r="Q15" s="153"/>
      <c r="R15" s="153"/>
      <c r="S15" s="31" t="s">
        <v>66</v>
      </c>
    </row>
    <row r="16" spans="1:19" ht="57.75" customHeight="1">
      <c r="A16" s="47" t="s">
        <v>31</v>
      </c>
      <c r="B16" s="21" t="s">
        <v>55</v>
      </c>
      <c r="C16" s="92" t="s">
        <v>50</v>
      </c>
      <c r="D16" s="197">
        <v>38500</v>
      </c>
      <c r="E16" s="197">
        <v>20000</v>
      </c>
      <c r="F16" s="197">
        <v>20000</v>
      </c>
      <c r="G16" s="197">
        <v>20000</v>
      </c>
      <c r="H16" s="197">
        <v>20000</v>
      </c>
      <c r="I16" s="159">
        <f>F16*100/D16</f>
        <v>51.948051948051948</v>
      </c>
      <c r="J16" s="148">
        <f>F16*100/E16</f>
        <v>100</v>
      </c>
      <c r="K16" s="20" t="s">
        <v>16</v>
      </c>
      <c r="L16" s="196" t="s">
        <v>53</v>
      </c>
      <c r="M16" s="196" t="s">
        <v>54</v>
      </c>
      <c r="N16" s="196">
        <v>11722.8</v>
      </c>
      <c r="O16" s="196">
        <v>10550.5</v>
      </c>
      <c r="P16" s="196">
        <v>11722.8</v>
      </c>
      <c r="Q16" s="160">
        <f>N16*100/L16</f>
        <v>101.25037668322014</v>
      </c>
      <c r="R16" s="151">
        <f>N16*100/M16</f>
        <v>99.000101341080295</v>
      </c>
      <c r="S16" s="47">
        <v>9900058</v>
      </c>
    </row>
    <row r="17" spans="1:19" ht="55.5" customHeight="1">
      <c r="A17" s="47" t="s">
        <v>31</v>
      </c>
      <c r="B17" s="21" t="s">
        <v>59</v>
      </c>
      <c r="C17" s="92" t="s">
        <v>61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2"/>
      <c r="J17" s="22"/>
      <c r="K17" s="20" t="s">
        <v>15</v>
      </c>
      <c r="L17" s="30">
        <v>78767.216</v>
      </c>
      <c r="M17" s="30">
        <v>84629</v>
      </c>
      <c r="N17" s="30">
        <v>82630.5</v>
      </c>
      <c r="O17" s="30">
        <v>74367.5</v>
      </c>
      <c r="P17" s="30">
        <v>81804.3</v>
      </c>
      <c r="Q17" s="30"/>
      <c r="R17" s="30"/>
      <c r="S17" s="22" t="s">
        <v>60</v>
      </c>
    </row>
    <row r="18" spans="1:19" ht="18" customHeight="1">
      <c r="A18" s="370" t="s">
        <v>132</v>
      </c>
      <c r="B18" s="371"/>
      <c r="C18" s="371"/>
      <c r="D18" s="371"/>
      <c r="E18" s="371"/>
      <c r="F18" s="371"/>
      <c r="G18" s="371"/>
      <c r="H18" s="371"/>
      <c r="I18" s="410"/>
      <c r="J18" s="410"/>
      <c r="K18" s="371"/>
      <c r="L18" s="371"/>
      <c r="M18" s="371"/>
      <c r="N18" s="371"/>
      <c r="O18" s="371"/>
      <c r="P18" s="371"/>
      <c r="Q18" s="371"/>
      <c r="R18" s="371"/>
      <c r="S18" s="371"/>
    </row>
    <row r="19" spans="1:19" ht="53.25" customHeight="1">
      <c r="A19" s="40" t="s">
        <v>133</v>
      </c>
      <c r="B19" s="41" t="s">
        <v>134</v>
      </c>
      <c r="C19" s="40" t="s">
        <v>135</v>
      </c>
      <c r="D19" s="40" t="s">
        <v>45</v>
      </c>
      <c r="E19" s="40" t="s">
        <v>136</v>
      </c>
      <c r="F19" s="40" t="s">
        <v>136</v>
      </c>
      <c r="G19" s="40" t="s">
        <v>136</v>
      </c>
      <c r="H19" s="40" t="s">
        <v>136</v>
      </c>
      <c r="I19" s="149" t="s">
        <v>45</v>
      </c>
      <c r="J19" s="149">
        <f>F19*100/E19</f>
        <v>100</v>
      </c>
      <c r="K19" s="40" t="s">
        <v>16</v>
      </c>
      <c r="L19" s="40" t="s">
        <v>45</v>
      </c>
      <c r="M19" s="194" t="s">
        <v>137</v>
      </c>
      <c r="N19" s="194" t="s">
        <v>138</v>
      </c>
      <c r="O19" s="194" t="s">
        <v>139</v>
      </c>
      <c r="P19" s="194" t="s">
        <v>140</v>
      </c>
      <c r="Q19" s="43" t="s">
        <v>45</v>
      </c>
      <c r="R19" s="154">
        <f>N19*100/M19</f>
        <v>79.254141919349792</v>
      </c>
      <c r="S19" s="43" t="s">
        <v>141</v>
      </c>
    </row>
    <row r="20" spans="1:19" ht="93.75" customHeight="1">
      <c r="A20" s="133">
        <v>812</v>
      </c>
      <c r="B20" s="45" t="s">
        <v>142</v>
      </c>
      <c r="C20" s="133" t="s">
        <v>143</v>
      </c>
      <c r="D20" s="133" t="s">
        <v>45</v>
      </c>
      <c r="E20" s="133" t="s">
        <v>45</v>
      </c>
      <c r="F20" s="133">
        <v>4250</v>
      </c>
      <c r="G20" s="133">
        <v>4250</v>
      </c>
      <c r="H20" s="133">
        <v>4250</v>
      </c>
      <c r="I20" s="148" t="s">
        <v>45</v>
      </c>
      <c r="J20" s="148" t="s">
        <v>45</v>
      </c>
      <c r="K20" s="133">
        <v>2</v>
      </c>
      <c r="L20" s="133" t="s">
        <v>45</v>
      </c>
      <c r="M20" s="144" t="s">
        <v>45</v>
      </c>
      <c r="N20" s="144">
        <v>3257.1</v>
      </c>
      <c r="O20" s="144">
        <v>3257.1</v>
      </c>
      <c r="P20" s="144">
        <v>3257.1</v>
      </c>
      <c r="Q20" s="133" t="s">
        <v>45</v>
      </c>
      <c r="R20" s="148" t="s">
        <v>45</v>
      </c>
      <c r="S20" s="46" t="s">
        <v>144</v>
      </c>
    </row>
    <row r="21" spans="1:19" ht="18" customHeight="1">
      <c r="A21" s="381" t="s">
        <v>86</v>
      </c>
      <c r="B21" s="382"/>
      <c r="C21" s="382"/>
      <c r="D21" s="382"/>
      <c r="E21" s="382"/>
      <c r="F21" s="382"/>
      <c r="G21" s="382"/>
      <c r="H21" s="382"/>
      <c r="I21" s="406"/>
      <c r="J21" s="406"/>
      <c r="K21" s="382"/>
      <c r="L21" s="382"/>
      <c r="M21" s="382"/>
      <c r="N21" s="382"/>
      <c r="O21" s="382"/>
      <c r="P21" s="382"/>
      <c r="Q21" s="382"/>
      <c r="R21" s="383"/>
      <c r="S21" s="374"/>
    </row>
    <row r="22" spans="1:19" ht="87" customHeight="1">
      <c r="A22" s="183" t="s">
        <v>88</v>
      </c>
      <c r="B22" s="182" t="s">
        <v>89</v>
      </c>
      <c r="C22" s="183" t="s">
        <v>45</v>
      </c>
      <c r="D22" s="185">
        <v>2</v>
      </c>
      <c r="E22" s="185">
        <v>2</v>
      </c>
      <c r="F22" s="185">
        <v>2</v>
      </c>
      <c r="G22" s="185">
        <v>2</v>
      </c>
      <c r="H22" s="185">
        <v>2</v>
      </c>
      <c r="I22" s="185"/>
      <c r="J22" s="185"/>
      <c r="K22" s="183" t="s">
        <v>15</v>
      </c>
      <c r="L22" s="186">
        <v>924.8</v>
      </c>
      <c r="M22" s="186">
        <v>1089.8</v>
      </c>
      <c r="N22" s="186">
        <v>1217.3</v>
      </c>
      <c r="O22" s="186">
        <v>1217.3</v>
      </c>
      <c r="P22" s="186">
        <v>1217.3</v>
      </c>
      <c r="Q22" s="186"/>
      <c r="R22" s="186"/>
      <c r="S22" s="31" t="s">
        <v>90</v>
      </c>
    </row>
    <row r="23" spans="1:19" ht="111.75" customHeight="1">
      <c r="A23" s="47" t="s">
        <v>88</v>
      </c>
      <c r="B23" s="48" t="s">
        <v>91</v>
      </c>
      <c r="C23" s="47" t="s">
        <v>45</v>
      </c>
      <c r="D23" s="49">
        <v>2</v>
      </c>
      <c r="E23" s="49">
        <v>2</v>
      </c>
      <c r="F23" s="49">
        <v>2</v>
      </c>
      <c r="G23" s="49">
        <v>2</v>
      </c>
      <c r="H23" s="49">
        <v>2</v>
      </c>
      <c r="I23" s="49"/>
      <c r="J23" s="49"/>
      <c r="K23" s="47" t="s">
        <v>15</v>
      </c>
      <c r="L23" s="50">
        <v>925.2</v>
      </c>
      <c r="M23" s="50">
        <v>1089.8</v>
      </c>
      <c r="N23" s="50">
        <v>1217.3</v>
      </c>
      <c r="O23" s="50">
        <v>1217.3</v>
      </c>
      <c r="P23" s="50">
        <v>1217.3</v>
      </c>
      <c r="Q23" s="50"/>
      <c r="R23" s="50"/>
      <c r="S23" s="31" t="s">
        <v>92</v>
      </c>
    </row>
    <row r="24" spans="1:19" ht="55.5" customHeight="1">
      <c r="A24" s="47" t="s">
        <v>88</v>
      </c>
      <c r="B24" s="48" t="s">
        <v>93</v>
      </c>
      <c r="C24" s="47" t="s">
        <v>45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9"/>
      <c r="J24" s="49"/>
      <c r="K24" s="47" t="s">
        <v>15</v>
      </c>
      <c r="L24" s="50">
        <v>1081.3</v>
      </c>
      <c r="M24" s="50">
        <v>1103.2</v>
      </c>
      <c r="N24" s="50">
        <v>1232.2</v>
      </c>
      <c r="O24" s="50">
        <v>1232.2</v>
      </c>
      <c r="P24" s="50">
        <v>1232.2</v>
      </c>
      <c r="Q24" s="50"/>
      <c r="R24" s="50"/>
      <c r="S24" s="31" t="s">
        <v>94</v>
      </c>
    </row>
    <row r="25" spans="1:19" ht="55.5" customHeight="1">
      <c r="A25" s="47" t="s">
        <v>88</v>
      </c>
      <c r="B25" s="48" t="s">
        <v>95</v>
      </c>
      <c r="C25" s="47" t="s">
        <v>45</v>
      </c>
      <c r="D25" s="49">
        <v>14</v>
      </c>
      <c r="E25" s="49">
        <v>14</v>
      </c>
      <c r="F25" s="49">
        <v>14</v>
      </c>
      <c r="G25" s="49">
        <v>14</v>
      </c>
      <c r="H25" s="49">
        <v>14</v>
      </c>
      <c r="I25" s="49"/>
      <c r="J25" s="49"/>
      <c r="K25" s="47" t="s">
        <v>15</v>
      </c>
      <c r="L25" s="50">
        <v>3700.5</v>
      </c>
      <c r="M25" s="50">
        <v>5806.1</v>
      </c>
      <c r="N25" s="50">
        <v>6636.6</v>
      </c>
      <c r="O25" s="50">
        <v>6636.6</v>
      </c>
      <c r="P25" s="50">
        <v>6636.6</v>
      </c>
      <c r="Q25" s="50"/>
      <c r="R25" s="50"/>
      <c r="S25" s="31" t="s">
        <v>96</v>
      </c>
    </row>
    <row r="26" spans="1:19" ht="55.5" customHeight="1">
      <c r="A26" s="47" t="s">
        <v>88</v>
      </c>
      <c r="B26" s="48" t="s">
        <v>97</v>
      </c>
      <c r="C26" s="47" t="s">
        <v>45</v>
      </c>
      <c r="D26" s="49">
        <v>3</v>
      </c>
      <c r="E26" s="49">
        <v>3</v>
      </c>
      <c r="F26" s="49">
        <v>3</v>
      </c>
      <c r="G26" s="49">
        <v>3</v>
      </c>
      <c r="H26" s="49">
        <v>3</v>
      </c>
      <c r="I26" s="49"/>
      <c r="J26" s="49"/>
      <c r="K26" s="47" t="s">
        <v>15</v>
      </c>
      <c r="L26" s="50">
        <v>3458.9</v>
      </c>
      <c r="M26" s="50">
        <v>5806.1</v>
      </c>
      <c r="N26" s="50">
        <v>6636.6</v>
      </c>
      <c r="O26" s="50">
        <v>6636.6</v>
      </c>
      <c r="P26" s="50">
        <v>6636.6</v>
      </c>
      <c r="Q26" s="50"/>
      <c r="R26" s="50"/>
      <c r="S26" s="31" t="s">
        <v>98</v>
      </c>
    </row>
    <row r="27" spans="1:19" ht="55.5" customHeight="1">
      <c r="A27" s="51" t="s">
        <v>88</v>
      </c>
      <c r="B27" s="52" t="s">
        <v>99</v>
      </c>
      <c r="C27" s="51" t="s">
        <v>45</v>
      </c>
      <c r="D27" s="54">
        <v>15</v>
      </c>
      <c r="E27" s="54">
        <v>15</v>
      </c>
      <c r="F27" s="54">
        <v>15</v>
      </c>
      <c r="G27" s="54">
        <v>15</v>
      </c>
      <c r="H27" s="54">
        <v>15</v>
      </c>
      <c r="I27" s="54"/>
      <c r="J27" s="54"/>
      <c r="K27" s="51" t="s">
        <v>15</v>
      </c>
      <c r="L27" s="55">
        <v>708.7</v>
      </c>
      <c r="M27" s="55">
        <v>1089.7</v>
      </c>
      <c r="N27" s="55">
        <v>1217.3</v>
      </c>
      <c r="O27" s="55">
        <v>1217.3</v>
      </c>
      <c r="P27" s="55">
        <v>1217.3</v>
      </c>
      <c r="Q27" s="55"/>
      <c r="R27" s="55"/>
      <c r="S27" s="53" t="s">
        <v>100</v>
      </c>
    </row>
    <row r="28" spans="1:19" ht="15" customHeight="1">
      <c r="A28" s="364" t="s">
        <v>101</v>
      </c>
      <c r="B28" s="364"/>
      <c r="C28" s="364"/>
      <c r="D28" s="364"/>
      <c r="E28" s="364"/>
      <c r="F28" s="364"/>
      <c r="G28" s="364"/>
      <c r="H28" s="364"/>
      <c r="I28" s="404"/>
      <c r="J28" s="404"/>
      <c r="K28" s="364"/>
      <c r="L28" s="364"/>
      <c r="M28" s="364"/>
      <c r="N28" s="364"/>
      <c r="O28" s="364"/>
      <c r="P28" s="364"/>
      <c r="Q28" s="364"/>
      <c r="R28" s="364"/>
      <c r="S28" s="383"/>
    </row>
    <row r="29" spans="1:19" ht="72" customHeight="1">
      <c r="A29" s="35" t="s">
        <v>68</v>
      </c>
      <c r="B29" s="56" t="s">
        <v>59</v>
      </c>
      <c r="C29" s="35" t="s">
        <v>69</v>
      </c>
      <c r="D29" s="35" t="s">
        <v>70</v>
      </c>
      <c r="E29" s="35" t="s">
        <v>71</v>
      </c>
      <c r="F29" s="35" t="s">
        <v>71</v>
      </c>
      <c r="G29" s="35" t="s">
        <v>71</v>
      </c>
      <c r="H29" s="35" t="s">
        <v>71</v>
      </c>
      <c r="I29" s="35"/>
      <c r="J29" s="35"/>
      <c r="K29" s="35" t="s">
        <v>15</v>
      </c>
      <c r="L29" s="57" t="s">
        <v>72</v>
      </c>
      <c r="M29" s="35" t="s">
        <v>73</v>
      </c>
      <c r="N29" s="35" t="s">
        <v>74</v>
      </c>
      <c r="O29" s="35" t="s">
        <v>75</v>
      </c>
      <c r="P29" s="35" t="s">
        <v>76</v>
      </c>
      <c r="Q29" s="35"/>
      <c r="R29" s="35"/>
      <c r="S29" s="34" t="s">
        <v>77</v>
      </c>
    </row>
    <row r="30" spans="1:19" ht="70.5" customHeight="1">
      <c r="A30" s="20" t="s">
        <v>68</v>
      </c>
      <c r="B30" s="21" t="s">
        <v>59</v>
      </c>
      <c r="C30" s="35" t="s">
        <v>78</v>
      </c>
      <c r="D30" s="35" t="s">
        <v>20</v>
      </c>
      <c r="E30" s="35" t="s">
        <v>21</v>
      </c>
      <c r="F30" s="35" t="s">
        <v>21</v>
      </c>
      <c r="G30" s="35" t="s">
        <v>21</v>
      </c>
      <c r="H30" s="35" t="s">
        <v>21</v>
      </c>
      <c r="I30" s="35"/>
      <c r="J30" s="35"/>
      <c r="K30" s="35" t="s">
        <v>15</v>
      </c>
      <c r="L30" s="57" t="s">
        <v>79</v>
      </c>
      <c r="M30" s="35" t="s">
        <v>80</v>
      </c>
      <c r="N30" s="35" t="s">
        <v>81</v>
      </c>
      <c r="O30" s="35" t="s">
        <v>81</v>
      </c>
      <c r="P30" s="35" t="s">
        <v>81</v>
      </c>
      <c r="Q30" s="35"/>
      <c r="R30" s="35"/>
      <c r="S30" s="22" t="s">
        <v>77</v>
      </c>
    </row>
    <row r="31" spans="1:19" ht="60" customHeight="1">
      <c r="A31" s="40" t="s">
        <v>68</v>
      </c>
      <c r="B31" s="41" t="s">
        <v>59</v>
      </c>
      <c r="C31" s="58" t="s">
        <v>82</v>
      </c>
      <c r="D31" s="58" t="s">
        <v>16</v>
      </c>
      <c r="E31" s="58" t="s">
        <v>16</v>
      </c>
      <c r="F31" s="58" t="s">
        <v>16</v>
      </c>
      <c r="G31" s="58" t="s">
        <v>16</v>
      </c>
      <c r="H31" s="58" t="s">
        <v>16</v>
      </c>
      <c r="I31" s="58"/>
      <c r="J31" s="58"/>
      <c r="K31" s="58" t="s">
        <v>15</v>
      </c>
      <c r="L31" s="59" t="s">
        <v>83</v>
      </c>
      <c r="M31" s="58" t="s">
        <v>84</v>
      </c>
      <c r="N31" s="58" t="s">
        <v>85</v>
      </c>
      <c r="O31" s="58" t="s">
        <v>85</v>
      </c>
      <c r="P31" s="58" t="s">
        <v>85</v>
      </c>
      <c r="Q31" s="58"/>
      <c r="R31" s="58"/>
      <c r="S31" s="42" t="s">
        <v>77</v>
      </c>
    </row>
    <row r="32" spans="1:19" ht="14.25" customHeight="1">
      <c r="A32" s="364" t="s">
        <v>102</v>
      </c>
      <c r="B32" s="364"/>
      <c r="C32" s="364"/>
      <c r="D32" s="364"/>
      <c r="E32" s="364"/>
      <c r="F32" s="364"/>
      <c r="G32" s="364"/>
      <c r="H32" s="364"/>
      <c r="I32" s="404"/>
      <c r="J32" s="404"/>
      <c r="K32" s="364"/>
      <c r="L32" s="364"/>
      <c r="M32" s="364"/>
      <c r="N32" s="364"/>
      <c r="O32" s="364"/>
      <c r="P32" s="364"/>
      <c r="Q32" s="364"/>
      <c r="R32" s="364"/>
      <c r="S32" s="383"/>
    </row>
    <row r="33" spans="1:19" ht="127.5">
      <c r="A33" s="35" t="s">
        <v>103</v>
      </c>
      <c r="B33" s="187" t="s">
        <v>104</v>
      </c>
      <c r="C33" s="188" t="s">
        <v>105</v>
      </c>
      <c r="D33" s="58" t="s">
        <v>106</v>
      </c>
      <c r="E33" s="58" t="s">
        <v>37</v>
      </c>
      <c r="F33" s="58">
        <v>23</v>
      </c>
      <c r="G33" s="58">
        <v>23</v>
      </c>
      <c r="H33" s="58">
        <v>23</v>
      </c>
      <c r="I33" s="189">
        <f>F33*100/D33</f>
        <v>28.048780487804876</v>
      </c>
      <c r="J33" s="189">
        <f t="shared" ref="J33:J38" si="0">F33*100/E33</f>
        <v>57.5</v>
      </c>
      <c r="K33" s="58" t="s">
        <v>16</v>
      </c>
      <c r="L33" s="192" t="s">
        <v>107</v>
      </c>
      <c r="M33" s="192" t="s">
        <v>108</v>
      </c>
      <c r="N33" s="192" t="s">
        <v>109</v>
      </c>
      <c r="O33" s="192">
        <v>784.8</v>
      </c>
      <c r="P33" s="193">
        <v>786.1</v>
      </c>
      <c r="Q33" s="190">
        <f>N33*100/L33</f>
        <v>109.56049948960329</v>
      </c>
      <c r="R33" s="190">
        <f t="shared" ref="R33:R38" si="1">N33*100/M33</f>
        <v>109.10660697251794</v>
      </c>
      <c r="S33" s="63" t="s">
        <v>110</v>
      </c>
    </row>
    <row r="34" spans="1:19" ht="178.5">
      <c r="A34" s="20">
        <v>833</v>
      </c>
      <c r="B34" s="60" t="s">
        <v>111</v>
      </c>
      <c r="C34" s="61" t="s">
        <v>105</v>
      </c>
      <c r="D34" s="40">
        <v>69</v>
      </c>
      <c r="E34" s="40">
        <v>33</v>
      </c>
      <c r="F34" s="40">
        <v>28</v>
      </c>
      <c r="G34" s="40">
        <v>28</v>
      </c>
      <c r="H34" s="40">
        <v>28</v>
      </c>
      <c r="I34" s="161">
        <f>F34*100/D34</f>
        <v>40.579710144927539</v>
      </c>
      <c r="J34" s="161">
        <f t="shared" si="0"/>
        <v>84.848484848484844</v>
      </c>
      <c r="K34" s="40">
        <v>2</v>
      </c>
      <c r="L34" s="194">
        <v>472.6</v>
      </c>
      <c r="M34" s="194">
        <v>345.32499999999999</v>
      </c>
      <c r="N34" s="194" t="s">
        <v>112</v>
      </c>
      <c r="O34" s="194">
        <v>374.2</v>
      </c>
      <c r="P34" s="195">
        <v>375.8</v>
      </c>
      <c r="Q34" s="162">
        <f>N34*100/L34</f>
        <v>78.861616589081677</v>
      </c>
      <c r="R34" s="162">
        <f t="shared" si="1"/>
        <v>107.92731484833129</v>
      </c>
      <c r="S34" s="63" t="s">
        <v>113</v>
      </c>
    </row>
    <row r="35" spans="1:19" ht="165.75">
      <c r="A35" s="20" t="s">
        <v>103</v>
      </c>
      <c r="B35" s="60" t="s">
        <v>114</v>
      </c>
      <c r="C35" s="61" t="s">
        <v>105</v>
      </c>
      <c r="D35" s="40">
        <v>16</v>
      </c>
      <c r="E35" s="40">
        <v>9</v>
      </c>
      <c r="F35" s="40">
        <v>8</v>
      </c>
      <c r="G35" s="40">
        <v>8</v>
      </c>
      <c r="H35" s="40">
        <v>8</v>
      </c>
      <c r="I35" s="149">
        <f>F35*100/D35</f>
        <v>50</v>
      </c>
      <c r="J35" s="161">
        <f t="shared" si="0"/>
        <v>88.888888888888886</v>
      </c>
      <c r="K35" s="40">
        <v>2</v>
      </c>
      <c r="L35" s="194">
        <v>338.6</v>
      </c>
      <c r="M35" s="194">
        <v>69.254999999999995</v>
      </c>
      <c r="N35" s="194" t="s">
        <v>115</v>
      </c>
      <c r="O35" s="194">
        <v>81.8</v>
      </c>
      <c r="P35" s="195">
        <v>82.2</v>
      </c>
      <c r="Q35" s="69">
        <f>N35*100/L35</f>
        <v>24.040165386887182</v>
      </c>
      <c r="R35" s="162">
        <f t="shared" si="1"/>
        <v>117.53663995379397</v>
      </c>
      <c r="S35" s="63" t="s">
        <v>116</v>
      </c>
    </row>
    <row r="36" spans="1:19" ht="191.25">
      <c r="A36" s="20">
        <v>833</v>
      </c>
      <c r="B36" s="60" t="s">
        <v>117</v>
      </c>
      <c r="C36" s="61" t="s">
        <v>105</v>
      </c>
      <c r="D36" s="40">
        <v>71</v>
      </c>
      <c r="E36" s="40">
        <v>106</v>
      </c>
      <c r="F36" s="40">
        <v>53</v>
      </c>
      <c r="G36" s="40">
        <v>53</v>
      </c>
      <c r="H36" s="40">
        <v>53</v>
      </c>
      <c r="I36" s="149">
        <f>F36*100/D36</f>
        <v>74.647887323943664</v>
      </c>
      <c r="J36" s="161">
        <f t="shared" si="0"/>
        <v>50</v>
      </c>
      <c r="K36" s="40">
        <v>2</v>
      </c>
      <c r="L36" s="194">
        <v>676.32</v>
      </c>
      <c r="M36" s="194">
        <v>186.39</v>
      </c>
      <c r="N36" s="194" t="s">
        <v>118</v>
      </c>
      <c r="O36" s="194">
        <v>205.5</v>
      </c>
      <c r="P36" s="195">
        <v>208.5</v>
      </c>
      <c r="Q36" s="69">
        <f>N36*100/L36</f>
        <v>29.971019635675418</v>
      </c>
      <c r="R36" s="162">
        <f t="shared" si="1"/>
        <v>108.75046944578573</v>
      </c>
      <c r="S36" s="63" t="s">
        <v>119</v>
      </c>
    </row>
    <row r="37" spans="1:19" ht="127.5">
      <c r="A37" s="20" t="s">
        <v>103</v>
      </c>
      <c r="B37" s="60" t="s">
        <v>120</v>
      </c>
      <c r="C37" s="61" t="s">
        <v>105</v>
      </c>
      <c r="D37" s="40">
        <v>41</v>
      </c>
      <c r="E37" s="40">
        <v>39</v>
      </c>
      <c r="F37" s="40">
        <v>39</v>
      </c>
      <c r="G37" s="40">
        <v>39</v>
      </c>
      <c r="H37" s="40">
        <v>39</v>
      </c>
      <c r="I37" s="149">
        <f>F37*100/D37</f>
        <v>95.121951219512198</v>
      </c>
      <c r="J37" s="149">
        <f t="shared" si="0"/>
        <v>100</v>
      </c>
      <c r="K37" s="40">
        <v>2</v>
      </c>
      <c r="L37" s="40">
        <v>171.5</v>
      </c>
      <c r="M37" s="40">
        <v>130.435</v>
      </c>
      <c r="N37" s="62" t="s">
        <v>121</v>
      </c>
      <c r="O37" s="62">
        <v>141.9</v>
      </c>
      <c r="P37" s="156">
        <v>144.1</v>
      </c>
      <c r="Q37" s="69">
        <f>N37*100/L37</f>
        <v>81.516034985422749</v>
      </c>
      <c r="R37" s="69">
        <f t="shared" si="1"/>
        <v>107.1798213669644</v>
      </c>
      <c r="S37" s="63" t="s">
        <v>122</v>
      </c>
    </row>
    <row r="38" spans="1:19" ht="137.25" customHeight="1">
      <c r="A38" s="20">
        <v>833</v>
      </c>
      <c r="B38" s="60" t="s">
        <v>123</v>
      </c>
      <c r="C38" s="61" t="s">
        <v>105</v>
      </c>
      <c r="D38" s="40" t="s">
        <v>45</v>
      </c>
      <c r="E38" s="40">
        <v>26</v>
      </c>
      <c r="F38" s="40">
        <v>2</v>
      </c>
      <c r="G38" s="40">
        <v>2</v>
      </c>
      <c r="H38" s="40">
        <v>2</v>
      </c>
      <c r="I38" s="145" t="s">
        <v>45</v>
      </c>
      <c r="J38" s="149">
        <f t="shared" si="0"/>
        <v>7.6923076923076925</v>
      </c>
      <c r="K38" s="40">
        <v>2</v>
      </c>
      <c r="L38" s="40" t="s">
        <v>45</v>
      </c>
      <c r="M38" s="40">
        <v>428.16500000000002</v>
      </c>
      <c r="N38" s="62" t="s">
        <v>124</v>
      </c>
      <c r="O38" s="62">
        <v>219.4</v>
      </c>
      <c r="P38" s="156">
        <v>219.5</v>
      </c>
      <c r="Q38" s="158" t="s">
        <v>45</v>
      </c>
      <c r="R38" s="69">
        <f t="shared" si="1"/>
        <v>51.218572279378272</v>
      </c>
      <c r="S38" s="63" t="s">
        <v>125</v>
      </c>
    </row>
    <row r="39" spans="1:19" ht="145.5" customHeight="1">
      <c r="A39" s="20" t="s">
        <v>103</v>
      </c>
      <c r="B39" s="60" t="s">
        <v>126</v>
      </c>
      <c r="C39" s="61" t="s">
        <v>105</v>
      </c>
      <c r="D39" s="40" t="s">
        <v>45</v>
      </c>
      <c r="E39" s="40" t="s">
        <v>45</v>
      </c>
      <c r="F39" s="40">
        <v>3</v>
      </c>
      <c r="G39" s="40">
        <v>3</v>
      </c>
      <c r="H39" s="40">
        <v>3</v>
      </c>
      <c r="I39" s="145" t="s">
        <v>45</v>
      </c>
      <c r="J39" s="145" t="s">
        <v>45</v>
      </c>
      <c r="K39" s="40">
        <v>2</v>
      </c>
      <c r="L39" s="40" t="s">
        <v>45</v>
      </c>
      <c r="M39" s="40" t="s">
        <v>45</v>
      </c>
      <c r="N39" s="62" t="s">
        <v>127</v>
      </c>
      <c r="O39" s="62">
        <v>292.8</v>
      </c>
      <c r="P39" s="156">
        <v>292.89999999999998</v>
      </c>
      <c r="Q39" s="158" t="s">
        <v>45</v>
      </c>
      <c r="R39" s="158" t="s">
        <v>45</v>
      </c>
      <c r="S39" s="63" t="s">
        <v>128</v>
      </c>
    </row>
    <row r="40" spans="1:19" ht="145.5" customHeight="1">
      <c r="A40" s="65">
        <v>833</v>
      </c>
      <c r="B40" s="60" t="s">
        <v>129</v>
      </c>
      <c r="C40" s="66" t="s">
        <v>105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145" t="s">
        <v>45</v>
      </c>
      <c r="J40" s="161">
        <f>F40*100/E40</f>
        <v>7.6923076923076925</v>
      </c>
      <c r="K40" s="67">
        <v>2</v>
      </c>
      <c r="L40" s="67" t="s">
        <v>45</v>
      </c>
      <c r="M40" s="67">
        <v>428.16500000000002</v>
      </c>
      <c r="N40" s="69" t="s">
        <v>130</v>
      </c>
      <c r="O40" s="69">
        <v>422.5</v>
      </c>
      <c r="P40" s="157">
        <v>422.6</v>
      </c>
      <c r="Q40" s="158" t="s">
        <v>45</v>
      </c>
      <c r="R40" s="162">
        <f>N40*100/M40</f>
        <v>98.653556456039141</v>
      </c>
      <c r="S40" s="63" t="s">
        <v>131</v>
      </c>
    </row>
    <row r="41" spans="1:19">
      <c r="A41" s="364" t="s">
        <v>167</v>
      </c>
      <c r="B41" s="364"/>
      <c r="C41" s="364"/>
      <c r="D41" s="364"/>
      <c r="E41" s="364"/>
      <c r="F41" s="364"/>
      <c r="G41" s="364"/>
      <c r="H41" s="364"/>
      <c r="I41" s="404"/>
      <c r="J41" s="404"/>
      <c r="K41" s="364"/>
      <c r="L41" s="364"/>
      <c r="M41" s="364"/>
      <c r="N41" s="364"/>
      <c r="O41" s="364"/>
      <c r="P41" s="364"/>
      <c r="Q41" s="364"/>
      <c r="R41" s="364"/>
      <c r="S41" s="364"/>
    </row>
    <row r="42" spans="1:19" ht="96" customHeight="1">
      <c r="A42" s="65" t="s">
        <v>160</v>
      </c>
      <c r="B42" s="71" t="s">
        <v>146</v>
      </c>
      <c r="C42" s="72" t="s">
        <v>147</v>
      </c>
      <c r="D42" s="7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137"/>
      <c r="J42" s="137"/>
      <c r="K42" s="73" t="s">
        <v>15</v>
      </c>
      <c r="L42" s="73" t="s">
        <v>151</v>
      </c>
      <c r="M42" s="73" t="s">
        <v>152</v>
      </c>
      <c r="N42" s="73" t="s">
        <v>153</v>
      </c>
      <c r="O42" s="73" t="s">
        <v>154</v>
      </c>
      <c r="P42" s="73" t="s">
        <v>155</v>
      </c>
      <c r="Q42" s="73"/>
      <c r="R42" s="73"/>
      <c r="S42" s="73" t="s">
        <v>156</v>
      </c>
    </row>
    <row r="43" spans="1:19" ht="129" customHeight="1">
      <c r="A43" s="65" t="s">
        <v>160</v>
      </c>
      <c r="B43" s="71" t="s">
        <v>157</v>
      </c>
      <c r="C43" s="72" t="s">
        <v>147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4"/>
      <c r="J43" s="74"/>
      <c r="K43" s="75">
        <v>1</v>
      </c>
      <c r="L43" s="75">
        <v>429.7</v>
      </c>
      <c r="M43" s="76">
        <v>1891.9269999999999</v>
      </c>
      <c r="N43" s="76">
        <v>1959.9</v>
      </c>
      <c r="O43" s="76">
        <v>1971</v>
      </c>
      <c r="P43" s="76">
        <v>1982.8</v>
      </c>
      <c r="Q43" s="76"/>
      <c r="R43" s="76"/>
      <c r="S43" s="75">
        <v>1420021</v>
      </c>
    </row>
    <row r="44" spans="1:19" ht="102.75" customHeight="1">
      <c r="A44" s="65" t="s">
        <v>160</v>
      </c>
      <c r="B44" s="71" t="s">
        <v>158</v>
      </c>
      <c r="C44" s="72" t="s">
        <v>147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4"/>
      <c r="J44" s="74"/>
      <c r="K44" s="75">
        <v>1</v>
      </c>
      <c r="L44" s="76">
        <v>214.89789999999999</v>
      </c>
      <c r="M44" s="76">
        <v>1620.675</v>
      </c>
      <c r="N44" s="76">
        <v>1701.9</v>
      </c>
      <c r="O44" s="76">
        <v>1712.5</v>
      </c>
      <c r="P44" s="76">
        <v>1723.5</v>
      </c>
      <c r="Q44" s="76"/>
      <c r="R44" s="76"/>
      <c r="S44" s="75">
        <v>1420022</v>
      </c>
    </row>
    <row r="45" spans="1:19" ht="117.75" customHeight="1">
      <c r="A45" s="65" t="s">
        <v>160</v>
      </c>
      <c r="B45" s="45" t="s">
        <v>159</v>
      </c>
      <c r="C45" s="75" t="s">
        <v>147</v>
      </c>
      <c r="D45" s="75"/>
      <c r="E45" s="75"/>
      <c r="F45" s="75">
        <v>10</v>
      </c>
      <c r="G45" s="75">
        <v>10</v>
      </c>
      <c r="H45" s="75">
        <v>10</v>
      </c>
      <c r="I45" s="75"/>
      <c r="J45" s="75"/>
      <c r="K45" s="75">
        <v>1</v>
      </c>
      <c r="L45" s="45"/>
      <c r="M45" s="45"/>
      <c r="N45" s="76">
        <v>159.69999999999999</v>
      </c>
      <c r="O45" s="76">
        <v>160.9</v>
      </c>
      <c r="P45" s="76">
        <v>162.30000000000001</v>
      </c>
      <c r="Q45" s="76"/>
      <c r="R45" s="76"/>
      <c r="S45" s="75">
        <v>1420618</v>
      </c>
    </row>
    <row r="46" spans="1:19" ht="63.75">
      <c r="A46" s="65" t="s">
        <v>160</v>
      </c>
      <c r="B46" s="77" t="s">
        <v>161</v>
      </c>
      <c r="C46" s="77" t="s">
        <v>162</v>
      </c>
      <c r="D46" s="77" t="s">
        <v>163</v>
      </c>
      <c r="E46" s="77" t="s">
        <v>163</v>
      </c>
      <c r="F46" s="77" t="s">
        <v>163</v>
      </c>
      <c r="G46" s="77" t="s">
        <v>163</v>
      </c>
      <c r="H46" s="77" t="s">
        <v>163</v>
      </c>
      <c r="I46" s="166">
        <f>F46*100/D46</f>
        <v>100</v>
      </c>
      <c r="J46" s="166">
        <f>F46*100/E46</f>
        <v>100</v>
      </c>
      <c r="K46" s="77" t="s">
        <v>16</v>
      </c>
      <c r="L46" s="78">
        <v>3984.3</v>
      </c>
      <c r="M46" s="78">
        <v>4756</v>
      </c>
      <c r="N46" s="78">
        <v>4956.2</v>
      </c>
      <c r="O46" s="78">
        <v>5027.7</v>
      </c>
      <c r="P46" s="78">
        <v>5108.2</v>
      </c>
      <c r="Q46" s="166">
        <f>N46*100/L46</f>
        <v>124.3932434806616</v>
      </c>
      <c r="R46" s="166">
        <f>N46*100/M46</f>
        <v>104.2094196804037</v>
      </c>
      <c r="S46" s="77" t="s">
        <v>164</v>
      </c>
    </row>
    <row r="47" spans="1:19" ht="38.25">
      <c r="A47" s="79" t="s">
        <v>160</v>
      </c>
      <c r="B47" s="199" t="s">
        <v>165</v>
      </c>
      <c r="C47" s="73" t="s">
        <v>162</v>
      </c>
      <c r="D47" s="73" t="s">
        <v>163</v>
      </c>
      <c r="E47" s="73" t="s">
        <v>163</v>
      </c>
      <c r="F47" s="73" t="s">
        <v>163</v>
      </c>
      <c r="G47" s="73" t="s">
        <v>163</v>
      </c>
      <c r="H47" s="73" t="s">
        <v>163</v>
      </c>
      <c r="I47" s="184">
        <f>F47*100/D47</f>
        <v>100</v>
      </c>
      <c r="J47" s="184">
        <f>F47*100/E47</f>
        <v>100</v>
      </c>
      <c r="K47" s="73" t="s">
        <v>16</v>
      </c>
      <c r="L47" s="80">
        <v>89.4</v>
      </c>
      <c r="M47" s="80">
        <v>179.1</v>
      </c>
      <c r="N47" s="80">
        <v>185.8</v>
      </c>
      <c r="O47" s="80">
        <v>185.8</v>
      </c>
      <c r="P47" s="80">
        <v>185.8</v>
      </c>
      <c r="Q47" s="184">
        <f>N47*100/L47</f>
        <v>207.82997762863533</v>
      </c>
      <c r="R47" s="184">
        <f>N47*100/M47</f>
        <v>103.74092685650474</v>
      </c>
      <c r="S47" s="73" t="s">
        <v>166</v>
      </c>
    </row>
    <row r="48" spans="1:19">
      <c r="A48" s="364" t="s">
        <v>189</v>
      </c>
      <c r="B48" s="364"/>
      <c r="C48" s="364"/>
      <c r="D48" s="364"/>
      <c r="E48" s="364"/>
      <c r="F48" s="364"/>
      <c r="G48" s="364"/>
      <c r="H48" s="364"/>
      <c r="I48" s="404"/>
      <c r="J48" s="404"/>
      <c r="K48" s="364"/>
      <c r="L48" s="364"/>
      <c r="M48" s="364"/>
      <c r="N48" s="364"/>
      <c r="O48" s="364"/>
      <c r="P48" s="364"/>
      <c r="Q48" s="364"/>
      <c r="R48" s="364"/>
      <c r="S48" s="364"/>
    </row>
    <row r="49" spans="1:19" ht="45" customHeight="1">
      <c r="A49" s="133" t="s">
        <v>168</v>
      </c>
      <c r="B49" s="45" t="s">
        <v>169</v>
      </c>
      <c r="C49" s="133" t="s">
        <v>135</v>
      </c>
      <c r="D49" s="82">
        <v>0</v>
      </c>
      <c r="E49" s="82">
        <v>11971</v>
      </c>
      <c r="F49" s="82">
        <v>0</v>
      </c>
      <c r="G49" s="82">
        <v>0</v>
      </c>
      <c r="H49" s="82">
        <v>0</v>
      </c>
      <c r="I49" s="148" t="s">
        <v>45</v>
      </c>
      <c r="J49" s="148" t="s">
        <v>45</v>
      </c>
      <c r="K49" s="133" t="s">
        <v>16</v>
      </c>
      <c r="L49" s="144">
        <v>0</v>
      </c>
      <c r="M49" s="144">
        <v>11520.1</v>
      </c>
      <c r="N49" s="144">
        <v>0</v>
      </c>
      <c r="O49" s="144">
        <v>0</v>
      </c>
      <c r="P49" s="144">
        <v>0</v>
      </c>
      <c r="Q49" s="155" t="s">
        <v>45</v>
      </c>
      <c r="R49" s="155" t="s">
        <v>45</v>
      </c>
      <c r="S49" s="67" t="s">
        <v>170</v>
      </c>
    </row>
    <row r="50" spans="1:19" ht="57.75" customHeight="1">
      <c r="A50" s="133" t="s">
        <v>168</v>
      </c>
      <c r="B50" s="45" t="s">
        <v>171</v>
      </c>
      <c r="C50" s="133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148">
        <f t="shared" ref="I50:I56" si="2">F50*100/D50</f>
        <v>104.62427745664741</v>
      </c>
      <c r="J50" s="148">
        <f t="shared" ref="J50:J58" si="3">F50*100/E50</f>
        <v>92.34693877551021</v>
      </c>
      <c r="K50" s="133" t="s">
        <v>16</v>
      </c>
      <c r="L50" s="144">
        <v>49977.4</v>
      </c>
      <c r="M50" s="144">
        <v>63447.1</v>
      </c>
      <c r="N50" s="144">
        <v>43757.4</v>
      </c>
      <c r="O50" s="144">
        <v>43757.4</v>
      </c>
      <c r="P50" s="144">
        <v>43757.4</v>
      </c>
      <c r="Q50" s="144">
        <f t="shared" ref="Q50:Q56" si="4">N50*100/L50</f>
        <v>87.554374577308934</v>
      </c>
      <c r="R50" s="144">
        <f t="shared" ref="R50:R58" si="5">N50*100/M50</f>
        <v>68.966745525012172</v>
      </c>
      <c r="S50" s="133" t="s">
        <v>172</v>
      </c>
    </row>
    <row r="51" spans="1:19" ht="63" customHeight="1">
      <c r="A51" s="133" t="s">
        <v>168</v>
      </c>
      <c r="B51" s="45" t="s">
        <v>173</v>
      </c>
      <c r="C51" s="133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148">
        <f t="shared" si="2"/>
        <v>100</v>
      </c>
      <c r="J51" s="148">
        <f t="shared" si="3"/>
        <v>100</v>
      </c>
      <c r="K51" s="133" t="s">
        <v>16</v>
      </c>
      <c r="L51" s="144">
        <v>344485.5</v>
      </c>
      <c r="M51" s="144">
        <v>377956</v>
      </c>
      <c r="N51" s="144">
        <v>276892.09999999998</v>
      </c>
      <c r="O51" s="144">
        <v>175957.6</v>
      </c>
      <c r="P51" s="144">
        <v>276892.09999999998</v>
      </c>
      <c r="Q51" s="144">
        <f t="shared" si="4"/>
        <v>80.378448439774672</v>
      </c>
      <c r="R51" s="144">
        <f t="shared" si="5"/>
        <v>73.26040597318206</v>
      </c>
      <c r="S51" s="133" t="s">
        <v>174</v>
      </c>
    </row>
    <row r="52" spans="1:19" ht="54" customHeight="1">
      <c r="A52" s="133" t="s">
        <v>168</v>
      </c>
      <c r="B52" s="45" t="s">
        <v>175</v>
      </c>
      <c r="C52" s="133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148">
        <f t="shared" si="2"/>
        <v>101.44092219020173</v>
      </c>
      <c r="J52" s="148">
        <f t="shared" si="3"/>
        <v>100</v>
      </c>
      <c r="K52" s="133" t="s">
        <v>16</v>
      </c>
      <c r="L52" s="144">
        <v>115133.9</v>
      </c>
      <c r="M52" s="144">
        <v>123273.2</v>
      </c>
      <c r="N52" s="144">
        <v>97285.8</v>
      </c>
      <c r="O52" s="144">
        <v>90285.8</v>
      </c>
      <c r="P52" s="144">
        <v>97285.8</v>
      </c>
      <c r="Q52" s="144">
        <f t="shared" si="4"/>
        <v>84.497962806784102</v>
      </c>
      <c r="R52" s="144">
        <f t="shared" si="5"/>
        <v>78.918856653352066</v>
      </c>
      <c r="S52" s="155" t="s">
        <v>176</v>
      </c>
    </row>
    <row r="53" spans="1:19" ht="57" customHeight="1">
      <c r="A53" s="133" t="s">
        <v>168</v>
      </c>
      <c r="B53" s="45" t="s">
        <v>177</v>
      </c>
      <c r="C53" s="133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159">
        <f t="shared" si="2"/>
        <v>40417.777777777781</v>
      </c>
      <c r="J53" s="148">
        <f t="shared" si="3"/>
        <v>93.951133839557826</v>
      </c>
      <c r="K53" s="133" t="s">
        <v>16</v>
      </c>
      <c r="L53" s="144">
        <v>19063.3</v>
      </c>
      <c r="M53" s="144">
        <v>175907.20000000001</v>
      </c>
      <c r="N53" s="144">
        <v>123714.5</v>
      </c>
      <c r="O53" s="144">
        <v>123714.5</v>
      </c>
      <c r="P53" s="144">
        <v>123714.5</v>
      </c>
      <c r="Q53" s="165">
        <f t="shared" si="4"/>
        <v>648.96686303001059</v>
      </c>
      <c r="R53" s="144">
        <f t="shared" si="5"/>
        <v>70.329412326499423</v>
      </c>
      <c r="S53" s="155" t="s">
        <v>178</v>
      </c>
    </row>
    <row r="54" spans="1:19" ht="66.75" customHeight="1">
      <c r="A54" s="133" t="s">
        <v>168</v>
      </c>
      <c r="B54" s="45" t="s">
        <v>179</v>
      </c>
      <c r="C54" s="133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148">
        <f t="shared" si="2"/>
        <v>115.88785046728972</v>
      </c>
      <c r="J54" s="148">
        <f t="shared" si="3"/>
        <v>100</v>
      </c>
      <c r="K54" s="133" t="s">
        <v>16</v>
      </c>
      <c r="L54" s="144">
        <v>40988.800000000003</v>
      </c>
      <c r="M54" s="144">
        <v>45674.9</v>
      </c>
      <c r="N54" s="144">
        <v>32073.4</v>
      </c>
      <c r="O54" s="144">
        <v>32073.4</v>
      </c>
      <c r="P54" s="144">
        <v>32073.4</v>
      </c>
      <c r="Q54" s="144">
        <f t="shared" si="4"/>
        <v>78.249180263876951</v>
      </c>
      <c r="R54" s="144">
        <f t="shared" si="5"/>
        <v>70.221062334017148</v>
      </c>
      <c r="S54" s="155" t="s">
        <v>180</v>
      </c>
    </row>
    <row r="55" spans="1:19" ht="80.25" customHeight="1">
      <c r="A55" s="133" t="s">
        <v>168</v>
      </c>
      <c r="B55" s="45" t="s">
        <v>181</v>
      </c>
      <c r="C55" s="133" t="s">
        <v>135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148">
        <f t="shared" si="2"/>
        <v>111.60714285714286</v>
      </c>
      <c r="J55" s="148">
        <f t="shared" si="3"/>
        <v>100</v>
      </c>
      <c r="K55" s="133" t="s">
        <v>16</v>
      </c>
      <c r="L55" s="144">
        <v>35951.1</v>
      </c>
      <c r="M55" s="144">
        <v>37727</v>
      </c>
      <c r="N55" s="144">
        <v>32807.9</v>
      </c>
      <c r="O55" s="144">
        <v>32807.9</v>
      </c>
      <c r="P55" s="144">
        <v>32807.9</v>
      </c>
      <c r="Q55" s="144">
        <f t="shared" si="4"/>
        <v>91.257012998211465</v>
      </c>
      <c r="R55" s="144">
        <f t="shared" si="5"/>
        <v>86.961327431282641</v>
      </c>
      <c r="S55" s="155" t="s">
        <v>182</v>
      </c>
    </row>
    <row r="56" spans="1:19" ht="69.75" customHeight="1">
      <c r="A56" s="133" t="s">
        <v>168</v>
      </c>
      <c r="B56" s="45" t="s">
        <v>183</v>
      </c>
      <c r="C56" s="133" t="s">
        <v>135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148">
        <f t="shared" si="2"/>
        <v>100</v>
      </c>
      <c r="J56" s="148">
        <f t="shared" si="3"/>
        <v>100</v>
      </c>
      <c r="K56" s="133" t="s">
        <v>16</v>
      </c>
      <c r="L56" s="144">
        <v>6901.6</v>
      </c>
      <c r="M56" s="144">
        <v>9908.5</v>
      </c>
      <c r="N56" s="144">
        <v>6897</v>
      </c>
      <c r="O56" s="144">
        <v>6897</v>
      </c>
      <c r="P56" s="144">
        <v>6897</v>
      </c>
      <c r="Q56" s="144">
        <f t="shared" si="4"/>
        <v>99.933348788686672</v>
      </c>
      <c r="R56" s="144">
        <f t="shared" si="5"/>
        <v>69.60690316395015</v>
      </c>
      <c r="S56" s="155" t="s">
        <v>184</v>
      </c>
    </row>
    <row r="57" spans="1:19" ht="48" customHeight="1">
      <c r="A57" s="133" t="s">
        <v>168</v>
      </c>
      <c r="B57" s="45" t="s">
        <v>185</v>
      </c>
      <c r="C57" s="133" t="s">
        <v>135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148" t="s">
        <v>45</v>
      </c>
      <c r="J57" s="148">
        <f t="shared" si="3"/>
        <v>100</v>
      </c>
      <c r="K57" s="133" t="s">
        <v>16</v>
      </c>
      <c r="L57" s="144">
        <v>0</v>
      </c>
      <c r="M57" s="144">
        <v>664176.30000000005</v>
      </c>
      <c r="N57" s="144">
        <v>526837.5</v>
      </c>
      <c r="O57" s="144">
        <v>526837.5</v>
      </c>
      <c r="P57" s="144">
        <v>526837.5</v>
      </c>
      <c r="Q57" s="144" t="s">
        <v>45</v>
      </c>
      <c r="R57" s="144">
        <f t="shared" si="5"/>
        <v>79.321936058242358</v>
      </c>
      <c r="S57" s="67" t="s">
        <v>186</v>
      </c>
    </row>
    <row r="58" spans="1:19" ht="40.5" customHeight="1">
      <c r="A58" s="133" t="s">
        <v>168</v>
      </c>
      <c r="B58" s="45" t="s">
        <v>581</v>
      </c>
      <c r="C58" s="133" t="s">
        <v>135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148">
        <f>F58*100/D58</f>
        <v>80.118694362017806</v>
      </c>
      <c r="J58" s="148">
        <f t="shared" si="3"/>
        <v>100</v>
      </c>
      <c r="K58" s="133" t="s">
        <v>16</v>
      </c>
      <c r="L58" s="144">
        <v>7143</v>
      </c>
      <c r="M58" s="144">
        <v>7000.9</v>
      </c>
      <c r="N58" s="144">
        <v>6596.8</v>
      </c>
      <c r="O58" s="144">
        <v>6596.8</v>
      </c>
      <c r="P58" s="144">
        <v>6596.8</v>
      </c>
      <c r="Q58" s="144">
        <f>N58*100/L58</f>
        <v>92.353352932941334</v>
      </c>
      <c r="R58" s="144">
        <f t="shared" si="5"/>
        <v>94.227884986216068</v>
      </c>
      <c r="S58" s="67" t="s">
        <v>188</v>
      </c>
    </row>
    <row r="59" spans="1:19">
      <c r="A59" s="364" t="s">
        <v>384</v>
      </c>
      <c r="B59" s="364"/>
      <c r="C59" s="364"/>
      <c r="D59" s="364"/>
      <c r="E59" s="364"/>
      <c r="F59" s="364"/>
      <c r="G59" s="364"/>
      <c r="H59" s="364"/>
      <c r="I59" s="364"/>
      <c r="J59" s="364"/>
      <c r="K59" s="364"/>
      <c r="L59" s="364"/>
      <c r="M59" s="364"/>
      <c r="N59" s="364"/>
      <c r="O59" s="364"/>
      <c r="P59" s="364"/>
      <c r="Q59" s="364"/>
      <c r="R59" s="364"/>
      <c r="S59" s="364"/>
    </row>
    <row r="60" spans="1:19" ht="89.25">
      <c r="A60" s="58" t="s">
        <v>367</v>
      </c>
      <c r="B60" s="119" t="s">
        <v>368</v>
      </c>
      <c r="C60" s="120" t="s">
        <v>369</v>
      </c>
      <c r="D60" s="121" t="s">
        <v>370</v>
      </c>
      <c r="E60" s="121" t="s">
        <v>371</v>
      </c>
      <c r="F60" s="121" t="s">
        <v>371</v>
      </c>
      <c r="G60" s="121" t="s">
        <v>371</v>
      </c>
      <c r="H60" s="121" t="s">
        <v>371</v>
      </c>
      <c r="I60" s="121"/>
      <c r="J60" s="121"/>
      <c r="K60" s="58" t="s">
        <v>15</v>
      </c>
      <c r="L60" s="121" t="s">
        <v>372</v>
      </c>
      <c r="M60" s="121" t="s">
        <v>373</v>
      </c>
      <c r="N60" s="121" t="s">
        <v>374</v>
      </c>
      <c r="O60" s="121" t="s">
        <v>375</v>
      </c>
      <c r="P60" s="121" t="s">
        <v>376</v>
      </c>
      <c r="Q60" s="121"/>
      <c r="R60" s="121"/>
      <c r="S60" s="58" t="s">
        <v>377</v>
      </c>
    </row>
    <row r="61" spans="1:19" ht="25.5" customHeight="1">
      <c r="A61" s="378">
        <v>852</v>
      </c>
      <c r="B61" s="407" t="s">
        <v>378</v>
      </c>
      <c r="C61" s="114" t="s">
        <v>379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138"/>
      <c r="J61" s="138"/>
      <c r="K61" s="378">
        <v>1</v>
      </c>
      <c r="L61" s="378">
        <v>1191.3</v>
      </c>
      <c r="M61" s="378">
        <v>2551.9</v>
      </c>
      <c r="N61" s="378">
        <v>2449.8000000000002</v>
      </c>
      <c r="O61" s="378">
        <v>2204.8000000000002</v>
      </c>
      <c r="P61" s="378">
        <v>2425.3000000000002</v>
      </c>
      <c r="Q61" s="134"/>
      <c r="R61" s="134"/>
      <c r="S61" s="378">
        <v>1010234</v>
      </c>
    </row>
    <row r="62" spans="1:19">
      <c r="A62" s="379"/>
      <c r="B62" s="408"/>
      <c r="C62" s="12" t="s">
        <v>381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139"/>
      <c r="J62" s="139"/>
      <c r="K62" s="379"/>
      <c r="L62" s="379"/>
      <c r="M62" s="379"/>
      <c r="N62" s="379"/>
      <c r="O62" s="379"/>
      <c r="P62" s="379"/>
      <c r="Q62" s="379"/>
      <c r="R62" s="379"/>
      <c r="S62" s="379"/>
    </row>
    <row r="63" spans="1:19" ht="60.75" customHeight="1">
      <c r="A63" s="380"/>
      <c r="B63" s="409"/>
      <c r="C63" s="12" t="s">
        <v>381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140"/>
      <c r="J63" s="140"/>
      <c r="K63" s="380"/>
      <c r="L63" s="380"/>
      <c r="M63" s="380"/>
      <c r="N63" s="380"/>
      <c r="O63" s="380"/>
      <c r="P63" s="380"/>
      <c r="Q63" s="380"/>
      <c r="R63" s="380"/>
      <c r="S63" s="380"/>
    </row>
    <row r="64" spans="1:19" ht="15.75" customHeight="1">
      <c r="A64" s="381" t="s">
        <v>385</v>
      </c>
      <c r="B64" s="382"/>
      <c r="C64" s="382"/>
      <c r="D64" s="382"/>
      <c r="E64" s="382"/>
      <c r="F64" s="382"/>
      <c r="G64" s="382"/>
      <c r="H64" s="382"/>
      <c r="I64" s="382"/>
      <c r="J64" s="382"/>
      <c r="K64" s="382"/>
      <c r="L64" s="382"/>
      <c r="M64" s="382"/>
      <c r="N64" s="382"/>
      <c r="O64" s="382"/>
      <c r="P64" s="382"/>
      <c r="Q64" s="382"/>
      <c r="R64" s="382"/>
      <c r="S64" s="382"/>
    </row>
    <row r="65" spans="1:19" ht="207.75" customHeight="1">
      <c r="A65" s="133">
        <v>854</v>
      </c>
      <c r="B65" s="123" t="s">
        <v>386</v>
      </c>
      <c r="C65" s="20" t="s">
        <v>387</v>
      </c>
      <c r="D65" s="22" t="s">
        <v>388</v>
      </c>
      <c r="E65" s="22" t="s">
        <v>388</v>
      </c>
      <c r="F65" s="22" t="s">
        <v>388</v>
      </c>
      <c r="G65" s="22" t="s">
        <v>388</v>
      </c>
      <c r="H65" s="22" t="s">
        <v>388</v>
      </c>
      <c r="I65" s="22"/>
      <c r="J65" s="22"/>
      <c r="K65" s="22" t="s">
        <v>15</v>
      </c>
      <c r="L65" s="22" t="s">
        <v>389</v>
      </c>
      <c r="M65" s="22" t="s">
        <v>390</v>
      </c>
      <c r="N65" s="22" t="s">
        <v>391</v>
      </c>
      <c r="O65" s="22" t="s">
        <v>392</v>
      </c>
      <c r="P65" s="22" t="s">
        <v>393</v>
      </c>
      <c r="Q65" s="22"/>
      <c r="R65" s="22"/>
      <c r="S65" s="22"/>
    </row>
    <row r="66" spans="1:19" ht="60.75" customHeight="1">
      <c r="A66" s="133">
        <v>854</v>
      </c>
      <c r="B66" s="21" t="s">
        <v>394</v>
      </c>
      <c r="C66" s="20" t="s">
        <v>242</v>
      </c>
      <c r="D66" s="22" t="s">
        <v>388</v>
      </c>
      <c r="E66" s="22" t="s">
        <v>388</v>
      </c>
      <c r="F66" s="22" t="s">
        <v>388</v>
      </c>
      <c r="G66" s="22" t="s">
        <v>388</v>
      </c>
      <c r="H66" s="22" t="s">
        <v>388</v>
      </c>
      <c r="I66" s="22"/>
      <c r="J66" s="22"/>
      <c r="K66" s="22" t="s">
        <v>15</v>
      </c>
      <c r="L66" s="22" t="s">
        <v>395</v>
      </c>
      <c r="M66" s="22" t="s">
        <v>390</v>
      </c>
      <c r="N66" s="22" t="s">
        <v>391</v>
      </c>
      <c r="O66" s="22" t="s">
        <v>392</v>
      </c>
      <c r="P66" s="22" t="s">
        <v>393</v>
      </c>
      <c r="Q66" s="22"/>
      <c r="R66" s="22"/>
      <c r="S66" s="22"/>
    </row>
    <row r="67" spans="1:19" ht="72" customHeight="1">
      <c r="A67" s="135">
        <v>854</v>
      </c>
      <c r="B67" s="41" t="s">
        <v>396</v>
      </c>
      <c r="C67" s="40" t="s">
        <v>242</v>
      </c>
      <c r="D67" s="42" t="s">
        <v>388</v>
      </c>
      <c r="E67" s="42" t="s">
        <v>388</v>
      </c>
      <c r="F67" s="42" t="s">
        <v>388</v>
      </c>
      <c r="G67" s="42" t="s">
        <v>388</v>
      </c>
      <c r="H67" s="42" t="s">
        <v>388</v>
      </c>
      <c r="I67" s="42"/>
      <c r="J67" s="42"/>
      <c r="K67" s="42" t="s">
        <v>15</v>
      </c>
      <c r="L67" s="42" t="s">
        <v>395</v>
      </c>
      <c r="M67" s="42" t="s">
        <v>390</v>
      </c>
      <c r="N67" s="42" t="s">
        <v>391</v>
      </c>
      <c r="O67" s="42" t="s">
        <v>392</v>
      </c>
      <c r="P67" s="42" t="s">
        <v>393</v>
      </c>
      <c r="Q67" s="42"/>
      <c r="R67" s="42"/>
      <c r="S67" s="22"/>
    </row>
    <row r="68" spans="1:19">
      <c r="A68" s="364" t="s">
        <v>190</v>
      </c>
      <c r="B68" s="364"/>
      <c r="C68" s="364"/>
      <c r="D68" s="364"/>
      <c r="E68" s="364"/>
      <c r="F68" s="364"/>
      <c r="G68" s="364"/>
      <c r="H68" s="364"/>
      <c r="I68" s="404"/>
      <c r="J68" s="404"/>
      <c r="K68" s="364"/>
      <c r="L68" s="364"/>
      <c r="M68" s="364"/>
      <c r="N68" s="364"/>
      <c r="O68" s="364"/>
      <c r="P68" s="364"/>
      <c r="Q68" s="364"/>
      <c r="R68" s="364"/>
      <c r="S68" s="364"/>
    </row>
    <row r="69" spans="1:19" ht="89.25">
      <c r="A69" s="90">
        <v>855</v>
      </c>
      <c r="B69" s="86" t="s">
        <v>191</v>
      </c>
      <c r="C69" s="90" t="s">
        <v>192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5"/>
      <c r="J69" s="95"/>
      <c r="K69" s="90">
        <v>1</v>
      </c>
      <c r="L69" s="89">
        <v>8750.15</v>
      </c>
      <c r="M69" s="96">
        <v>10989.9</v>
      </c>
      <c r="N69" s="96">
        <v>11298.4</v>
      </c>
      <c r="O69" s="96">
        <v>11054.3</v>
      </c>
      <c r="P69" s="96">
        <v>11054.3</v>
      </c>
      <c r="Q69" s="96"/>
      <c r="R69" s="96"/>
      <c r="S69" s="87" t="s">
        <v>193</v>
      </c>
    </row>
    <row r="70" spans="1:19" ht="102">
      <c r="A70" s="90">
        <v>855</v>
      </c>
      <c r="B70" s="86" t="s">
        <v>194</v>
      </c>
      <c r="C70" s="90" t="s">
        <v>195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167">
        <f>F70*100/D70</f>
        <v>143.42118423397272</v>
      </c>
      <c r="J70" s="150">
        <f>F70*100/E70</f>
        <v>105.65549085168585</v>
      </c>
      <c r="K70" s="90">
        <v>2</v>
      </c>
      <c r="L70" s="89">
        <v>226379.62</v>
      </c>
      <c r="M70" s="89">
        <v>711914.9</v>
      </c>
      <c r="N70" s="89">
        <v>779500.6</v>
      </c>
      <c r="O70" s="89">
        <v>674510.6</v>
      </c>
      <c r="P70" s="89">
        <v>674510.6</v>
      </c>
      <c r="Q70" s="168">
        <f>N70*100/L70</f>
        <v>344.33338124695149</v>
      </c>
      <c r="R70" s="96">
        <f>N70*100/M70</f>
        <v>109.4935082830827</v>
      </c>
      <c r="S70" s="91" t="s">
        <v>196</v>
      </c>
    </row>
    <row r="71" spans="1:19" ht="102">
      <c r="A71" s="90">
        <v>855</v>
      </c>
      <c r="B71" s="86" t="s">
        <v>197</v>
      </c>
      <c r="C71" s="90" t="s">
        <v>198</v>
      </c>
      <c r="D71" s="95">
        <v>870310</v>
      </c>
      <c r="E71" s="95">
        <v>1113986</v>
      </c>
      <c r="F71" s="95">
        <v>1091220</v>
      </c>
      <c r="G71" s="95">
        <v>1083632</v>
      </c>
      <c r="H71" s="95">
        <v>10775561</v>
      </c>
      <c r="I71" s="150">
        <f>F71*100/D71</f>
        <v>125.38290953798072</v>
      </c>
      <c r="J71" s="150">
        <f>F71*100/E71</f>
        <v>97.956347745842407</v>
      </c>
      <c r="K71" s="90">
        <v>2</v>
      </c>
      <c r="L71" s="89">
        <v>685759.21</v>
      </c>
      <c r="M71" s="89">
        <v>978994.5</v>
      </c>
      <c r="N71" s="89">
        <v>763075.9</v>
      </c>
      <c r="O71" s="89">
        <v>617956.5</v>
      </c>
      <c r="P71" s="89">
        <v>617956.5</v>
      </c>
      <c r="Q71" s="96">
        <f>N71*100/L71</f>
        <v>111.27461197349432</v>
      </c>
      <c r="R71" s="96">
        <f>N71*100/M71</f>
        <v>77.94486077296655</v>
      </c>
      <c r="S71" s="87" t="s">
        <v>199</v>
      </c>
    </row>
    <row r="72" spans="1:19" ht="102">
      <c r="A72" s="90">
        <v>855</v>
      </c>
      <c r="B72" s="86" t="s">
        <v>200</v>
      </c>
      <c r="C72" s="90" t="s">
        <v>201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150">
        <f>F72*100/D72</f>
        <v>200.44905660377358</v>
      </c>
      <c r="J72" s="150">
        <f>F72*100/E72</f>
        <v>100</v>
      </c>
      <c r="K72" s="90">
        <v>2</v>
      </c>
      <c r="L72" s="89">
        <v>19179.95</v>
      </c>
      <c r="M72" s="89">
        <v>29810.1</v>
      </c>
      <c r="N72" s="89">
        <v>30553.599999999999</v>
      </c>
      <c r="O72" s="89">
        <v>26518.2</v>
      </c>
      <c r="P72" s="89">
        <v>26518.2</v>
      </c>
      <c r="Q72" s="96">
        <f>N72*100/L72</f>
        <v>159.29968534850195</v>
      </c>
      <c r="R72" s="96">
        <f>N72*100/M72</f>
        <v>102.49412112002308</v>
      </c>
      <c r="S72" s="87" t="s">
        <v>202</v>
      </c>
    </row>
    <row r="73" spans="1:19" ht="51">
      <c r="A73" s="90">
        <v>855</v>
      </c>
      <c r="B73" s="86" t="s">
        <v>203</v>
      </c>
      <c r="C73" s="90" t="s">
        <v>198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167">
        <f>F73*100/D73</f>
        <v>22.47352877620111</v>
      </c>
      <c r="J73" s="150">
        <f>F73*100/E73</f>
        <v>69.503230118066384</v>
      </c>
      <c r="K73" s="90">
        <v>2</v>
      </c>
      <c r="L73" s="89">
        <v>78186.289999999994</v>
      </c>
      <c r="M73" s="89">
        <v>89309</v>
      </c>
      <c r="N73" s="89">
        <v>53100</v>
      </c>
      <c r="O73" s="89">
        <v>0</v>
      </c>
      <c r="P73" s="89">
        <v>0</v>
      </c>
      <c r="Q73" s="168">
        <f>N73*100/L73</f>
        <v>67.914720087115029</v>
      </c>
      <c r="R73" s="96">
        <f>N73*100/M73</f>
        <v>59.45649374643093</v>
      </c>
      <c r="S73" s="87" t="s">
        <v>204</v>
      </c>
    </row>
    <row r="74" spans="1:19" ht="76.5">
      <c r="A74" s="74">
        <v>855</v>
      </c>
      <c r="B74" s="88" t="s">
        <v>205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97"/>
      <c r="J74" s="97"/>
      <c r="K74" s="74">
        <v>1</v>
      </c>
      <c r="L74" s="89">
        <v>7182.2</v>
      </c>
      <c r="M74" s="96">
        <v>13356.7</v>
      </c>
      <c r="N74" s="96">
        <v>13604.3</v>
      </c>
      <c r="O74" s="96">
        <v>9676.6</v>
      </c>
      <c r="P74" s="96">
        <v>9676.6</v>
      </c>
      <c r="Q74" s="96"/>
      <c r="R74" s="96"/>
      <c r="S74" s="87" t="s">
        <v>207</v>
      </c>
    </row>
    <row r="75" spans="1:19" ht="51">
      <c r="A75" s="74">
        <v>855</v>
      </c>
      <c r="B75" s="88" t="s">
        <v>208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167">
        <f>F75*100/D75</f>
        <v>100</v>
      </c>
      <c r="J75" s="150">
        <f>F75*100/E75</f>
        <v>100</v>
      </c>
      <c r="K75" s="74">
        <v>2</v>
      </c>
      <c r="L75" s="89">
        <v>17184.14</v>
      </c>
      <c r="M75" s="89">
        <v>21136.1</v>
      </c>
      <c r="N75" s="89">
        <v>22352.3</v>
      </c>
      <c r="O75" s="89">
        <v>21482.6</v>
      </c>
      <c r="P75" s="89">
        <v>21482.6</v>
      </c>
      <c r="Q75" s="168">
        <f>N75*100/L75</f>
        <v>130.07517396855474</v>
      </c>
      <c r="R75" s="96">
        <f>N75*100/M75</f>
        <v>105.75413628815156</v>
      </c>
      <c r="S75" s="87" t="s">
        <v>210</v>
      </c>
    </row>
    <row r="76" spans="1:19" ht="63.75">
      <c r="A76" s="90">
        <v>855</v>
      </c>
      <c r="B76" s="86" t="s">
        <v>211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167">
        <f>F76*100/D76</f>
        <v>95.541401273885356</v>
      </c>
      <c r="J76" s="150">
        <f>F76*100/E76</f>
        <v>100</v>
      </c>
      <c r="K76" s="90">
        <v>2</v>
      </c>
      <c r="L76" s="89">
        <v>5391.34</v>
      </c>
      <c r="M76" s="89">
        <v>17301.599999999999</v>
      </c>
      <c r="N76" s="89">
        <v>7906</v>
      </c>
      <c r="O76" s="89">
        <v>6209.4</v>
      </c>
      <c r="P76" s="89">
        <v>6209.4</v>
      </c>
      <c r="Q76" s="168">
        <f>N76*100/L76</f>
        <v>146.64257865391534</v>
      </c>
      <c r="R76" s="96">
        <f>N76*100/M76</f>
        <v>45.695195820039771</v>
      </c>
      <c r="S76" s="87" t="s">
        <v>212</v>
      </c>
    </row>
    <row r="77" spans="1:19" ht="63.75">
      <c r="A77" s="90">
        <v>855</v>
      </c>
      <c r="B77" s="86" t="s">
        <v>213</v>
      </c>
      <c r="C77" s="90" t="s">
        <v>214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5"/>
      <c r="J77" s="95"/>
      <c r="K77" s="90">
        <v>1</v>
      </c>
      <c r="L77" s="89">
        <v>49806.673999999999</v>
      </c>
      <c r="M77" s="96">
        <v>68056.5</v>
      </c>
      <c r="N77" s="96">
        <v>74368.600000000006</v>
      </c>
      <c r="O77" s="96">
        <v>55926.1</v>
      </c>
      <c r="P77" s="96">
        <v>55926.1</v>
      </c>
      <c r="Q77" s="96"/>
      <c r="R77" s="96"/>
      <c r="S77" s="87" t="s">
        <v>215</v>
      </c>
    </row>
    <row r="78" spans="1:19" ht="146.25" customHeight="1">
      <c r="A78" s="90">
        <v>855</v>
      </c>
      <c r="B78" s="86" t="s">
        <v>216</v>
      </c>
      <c r="C78" s="90" t="s">
        <v>198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150">
        <f>F78*100/D78</f>
        <v>154.23910030491427</v>
      </c>
      <c r="J78" s="150">
        <f>F78*100/E78</f>
        <v>100</v>
      </c>
      <c r="K78" s="90">
        <v>2</v>
      </c>
      <c r="L78" s="89">
        <v>42555.09</v>
      </c>
      <c r="M78" s="89">
        <v>122093.6</v>
      </c>
      <c r="N78" s="89">
        <v>59854.9</v>
      </c>
      <c r="O78" s="89">
        <v>48812.4</v>
      </c>
      <c r="P78" s="89">
        <v>48812.4</v>
      </c>
      <c r="Q78" s="96">
        <f>N78*100/L78</f>
        <v>140.65273977801482</v>
      </c>
      <c r="R78" s="96">
        <f>N78*100/M78</f>
        <v>49.023781754326187</v>
      </c>
      <c r="S78" s="87" t="s">
        <v>217</v>
      </c>
    </row>
    <row r="79" spans="1:19" ht="75.75" customHeight="1">
      <c r="A79" s="90">
        <v>855</v>
      </c>
      <c r="B79" s="86" t="s">
        <v>218</v>
      </c>
      <c r="C79" s="90" t="s">
        <v>198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167">
        <f>F79*100/D79</f>
        <v>101.23456790123457</v>
      </c>
      <c r="J79" s="167">
        <f>F79*100/E79</f>
        <v>100</v>
      </c>
      <c r="K79" s="90">
        <v>2</v>
      </c>
      <c r="L79" s="89">
        <v>51494.95</v>
      </c>
      <c r="M79" s="89">
        <v>53933.2</v>
      </c>
      <c r="N79" s="89">
        <v>59014.8</v>
      </c>
      <c r="O79" s="89">
        <v>51398</v>
      </c>
      <c r="P79" s="89">
        <v>51398</v>
      </c>
      <c r="Q79" s="168">
        <f>N79*100/L79</f>
        <v>114.60308243818083</v>
      </c>
      <c r="R79" s="168">
        <f>N79*100/M79</f>
        <v>109.42202576520586</v>
      </c>
      <c r="S79" s="87" t="s">
        <v>219</v>
      </c>
    </row>
    <row r="80" spans="1:19" ht="70.5" customHeight="1">
      <c r="A80" s="90">
        <v>855</v>
      </c>
      <c r="B80" s="86" t="s">
        <v>220</v>
      </c>
      <c r="C80" s="90" t="s">
        <v>198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167">
        <f>F80*100/D80</f>
        <v>82.727748581478608</v>
      </c>
      <c r="J80" s="167">
        <f>F80*100/E80</f>
        <v>101.02271448879617</v>
      </c>
      <c r="K80" s="90">
        <v>2</v>
      </c>
      <c r="L80" s="89">
        <v>86071.4</v>
      </c>
      <c r="M80" s="89">
        <v>136977.1</v>
      </c>
      <c r="N80" s="89">
        <v>147451.4</v>
      </c>
      <c r="O80" s="89">
        <v>129290.1</v>
      </c>
      <c r="P80" s="89">
        <v>129290.1</v>
      </c>
      <c r="Q80" s="168">
        <f>N80*100/L80</f>
        <v>171.31288674286699</v>
      </c>
      <c r="R80" s="168">
        <f>N80*100/M80</f>
        <v>107.64675263237432</v>
      </c>
      <c r="S80" s="87" t="s">
        <v>221</v>
      </c>
    </row>
    <row r="81" spans="1:19" ht="87" customHeight="1">
      <c r="A81" s="90">
        <v>855</v>
      </c>
      <c r="B81" s="86" t="s">
        <v>222</v>
      </c>
      <c r="C81" s="90" t="s">
        <v>223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167">
        <f>F81*100/D81</f>
        <v>83.757104397247986</v>
      </c>
      <c r="J81" s="167">
        <f>F81*100/E81</f>
        <v>81.632653061224488</v>
      </c>
      <c r="K81" s="90">
        <v>2</v>
      </c>
      <c r="L81" s="89">
        <v>22983.53</v>
      </c>
      <c r="M81" s="89">
        <v>28465</v>
      </c>
      <c r="N81" s="89">
        <v>29294.6</v>
      </c>
      <c r="O81" s="89">
        <v>28963.1</v>
      </c>
      <c r="P81" s="89">
        <v>28963.1</v>
      </c>
      <c r="Q81" s="168">
        <f>N81*100/L81</f>
        <v>127.4590978844416</v>
      </c>
      <c r="R81" s="168">
        <f>N81*100/M81</f>
        <v>102.91445634990339</v>
      </c>
      <c r="S81" s="87" t="s">
        <v>224</v>
      </c>
    </row>
    <row r="82" spans="1:19" ht="63.75" customHeight="1">
      <c r="A82" s="90">
        <v>855</v>
      </c>
      <c r="B82" s="86" t="s">
        <v>225</v>
      </c>
      <c r="C82" s="90" t="s">
        <v>223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150">
        <f>F82*100/D82</f>
        <v>105.46995377503852</v>
      </c>
      <c r="J82" s="150">
        <f>F82*100/E82</f>
        <v>101.25739644970415</v>
      </c>
      <c r="K82" s="90">
        <v>2</v>
      </c>
      <c r="L82" s="89" t="s">
        <v>45</v>
      </c>
      <c r="M82" s="89">
        <v>115180.2</v>
      </c>
      <c r="N82" s="89">
        <f>81511.3+32835.4</f>
        <v>114346.70000000001</v>
      </c>
      <c r="O82" s="89">
        <v>108221.9</v>
      </c>
      <c r="P82" s="89">
        <v>108221.9</v>
      </c>
      <c r="Q82" s="96" t="s">
        <v>45</v>
      </c>
      <c r="R82" s="96">
        <f>N82*100/M82</f>
        <v>99.276351317327126</v>
      </c>
      <c r="S82" s="87" t="s">
        <v>226</v>
      </c>
    </row>
    <row r="83" spans="1:19" ht="49.5" customHeight="1">
      <c r="A83" s="90">
        <v>855</v>
      </c>
      <c r="B83" s="86" t="s">
        <v>227</v>
      </c>
      <c r="C83" s="90" t="s">
        <v>228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5"/>
      <c r="J83" s="95"/>
      <c r="K83" s="90">
        <v>1</v>
      </c>
      <c r="L83" s="89">
        <v>19521.8</v>
      </c>
      <c r="M83" s="96">
        <v>19661.099999999999</v>
      </c>
      <c r="N83" s="96">
        <v>21435.7</v>
      </c>
      <c r="O83" s="96">
        <v>19685.900000000001</v>
      </c>
      <c r="P83" s="96">
        <v>19685.900000000001</v>
      </c>
      <c r="Q83" s="96"/>
      <c r="R83" s="96"/>
      <c r="S83" s="87" t="s">
        <v>229</v>
      </c>
    </row>
    <row r="84" spans="1:19" ht="56.25" customHeight="1">
      <c r="A84" s="90">
        <v>855</v>
      </c>
      <c r="B84" s="86" t="s">
        <v>230</v>
      </c>
      <c r="C84" s="90" t="s">
        <v>231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5"/>
      <c r="J84" s="95"/>
      <c r="K84" s="90">
        <v>1</v>
      </c>
      <c r="L84" s="89">
        <v>123625.21</v>
      </c>
      <c r="M84" s="96">
        <v>149587</v>
      </c>
      <c r="N84" s="96">
        <v>171736.2</v>
      </c>
      <c r="O84" s="96">
        <v>164248.20000000001</v>
      </c>
      <c r="P84" s="96">
        <v>164248.20000000001</v>
      </c>
      <c r="Q84" s="96"/>
      <c r="R84" s="96"/>
      <c r="S84" s="87" t="s">
        <v>232</v>
      </c>
    </row>
    <row r="85" spans="1:19" ht="64.5" customHeight="1">
      <c r="A85" s="90">
        <v>855</v>
      </c>
      <c r="B85" s="86" t="s">
        <v>233</v>
      </c>
      <c r="C85" s="90" t="s">
        <v>234</v>
      </c>
      <c r="D85" s="95">
        <v>23</v>
      </c>
      <c r="E85" s="169">
        <v>43</v>
      </c>
      <c r="F85" s="95">
        <v>43</v>
      </c>
      <c r="G85" s="95">
        <v>43</v>
      </c>
      <c r="H85" s="95">
        <v>43</v>
      </c>
      <c r="I85" s="150">
        <f>F85*100/D85</f>
        <v>186.95652173913044</v>
      </c>
      <c r="J85" s="150">
        <f>F85*100/E85</f>
        <v>100</v>
      </c>
      <c r="K85" s="90">
        <v>2</v>
      </c>
      <c r="L85" s="89">
        <v>32067</v>
      </c>
      <c r="M85" s="191">
        <v>0</v>
      </c>
      <c r="N85" s="89">
        <v>55878.3</v>
      </c>
      <c r="O85" s="89">
        <v>46159.199999999997</v>
      </c>
      <c r="P85" s="89">
        <v>46159.199999999997</v>
      </c>
      <c r="Q85" s="96">
        <f>N85*100/L85</f>
        <v>174.25484142576479</v>
      </c>
      <c r="R85" s="96" t="s">
        <v>45</v>
      </c>
      <c r="S85" s="87" t="s">
        <v>235</v>
      </c>
    </row>
    <row r="86" spans="1:19" ht="19.5" customHeight="1">
      <c r="A86" s="376" t="s">
        <v>236</v>
      </c>
      <c r="B86" s="384"/>
      <c r="C86" s="384"/>
      <c r="D86" s="384"/>
      <c r="E86" s="384"/>
      <c r="F86" s="384"/>
      <c r="G86" s="384"/>
      <c r="H86" s="384"/>
      <c r="I86" s="405"/>
      <c r="J86" s="405"/>
      <c r="K86" s="384"/>
      <c r="L86" s="384"/>
      <c r="M86" s="384"/>
      <c r="N86" s="384"/>
      <c r="O86" s="384"/>
      <c r="P86" s="384"/>
      <c r="Q86" s="384"/>
      <c r="R86" s="384"/>
      <c r="S86" s="402"/>
    </row>
    <row r="87" spans="1:19" ht="15.75" customHeight="1">
      <c r="A87" s="376" t="s">
        <v>237</v>
      </c>
      <c r="B87" s="384"/>
      <c r="C87" s="384"/>
      <c r="D87" s="384"/>
      <c r="E87" s="384"/>
      <c r="F87" s="384"/>
      <c r="G87" s="384"/>
      <c r="H87" s="384"/>
      <c r="I87" s="405"/>
      <c r="J87" s="405"/>
      <c r="K87" s="384"/>
      <c r="L87" s="384"/>
      <c r="M87" s="384"/>
      <c r="N87" s="384"/>
      <c r="O87" s="384"/>
      <c r="P87" s="384"/>
      <c r="Q87" s="384"/>
      <c r="R87" s="384"/>
      <c r="S87" s="402"/>
    </row>
    <row r="88" spans="1:19" ht="19.5" customHeight="1">
      <c r="A88" s="376" t="s">
        <v>238</v>
      </c>
      <c r="B88" s="384"/>
      <c r="C88" s="384"/>
      <c r="D88" s="384"/>
      <c r="E88" s="384"/>
      <c r="F88" s="384"/>
      <c r="G88" s="384"/>
      <c r="H88" s="384"/>
      <c r="I88" s="405"/>
      <c r="J88" s="405"/>
      <c r="K88" s="384"/>
      <c r="L88" s="384"/>
      <c r="M88" s="384"/>
      <c r="N88" s="384"/>
      <c r="O88" s="384"/>
      <c r="P88" s="384"/>
      <c r="Q88" s="384"/>
      <c r="R88" s="384"/>
      <c r="S88" s="402"/>
    </row>
    <row r="89" spans="1:19" ht="19.5" customHeight="1">
      <c r="A89" s="381" t="s">
        <v>366</v>
      </c>
      <c r="B89" s="382"/>
      <c r="C89" s="382"/>
      <c r="D89" s="382"/>
      <c r="E89" s="382"/>
      <c r="F89" s="382"/>
      <c r="G89" s="382"/>
      <c r="H89" s="382"/>
      <c r="I89" s="406"/>
      <c r="J89" s="406"/>
      <c r="K89" s="382"/>
      <c r="L89" s="382"/>
      <c r="M89" s="382"/>
      <c r="N89" s="382"/>
      <c r="O89" s="382"/>
      <c r="P89" s="382"/>
      <c r="Q89" s="382"/>
      <c r="R89" s="383"/>
      <c r="S89" s="392"/>
    </row>
    <row r="90" spans="1:19" ht="66" customHeight="1">
      <c r="A90" s="35" t="s">
        <v>273</v>
      </c>
      <c r="B90" s="182" t="s">
        <v>274</v>
      </c>
      <c r="C90" s="183" t="s">
        <v>275</v>
      </c>
      <c r="D90" s="35" t="s">
        <v>276</v>
      </c>
      <c r="E90" s="35" t="s">
        <v>276</v>
      </c>
      <c r="F90" s="35" t="s">
        <v>276</v>
      </c>
      <c r="G90" s="35" t="s">
        <v>276</v>
      </c>
      <c r="H90" s="35" t="s">
        <v>276</v>
      </c>
      <c r="I90" s="35"/>
      <c r="J90" s="35"/>
      <c r="K90" s="35" t="s">
        <v>15</v>
      </c>
      <c r="L90" s="35" t="s">
        <v>277</v>
      </c>
      <c r="M90" s="35" t="s">
        <v>278</v>
      </c>
      <c r="N90" s="57" t="s">
        <v>279</v>
      </c>
      <c r="O90" s="57" t="s">
        <v>280</v>
      </c>
      <c r="P90" s="57">
        <v>1004.2</v>
      </c>
      <c r="Q90" s="57"/>
      <c r="R90" s="57"/>
      <c r="S90" s="20" t="s">
        <v>281</v>
      </c>
    </row>
    <row r="91" spans="1:19" ht="38.25" customHeight="1">
      <c r="A91" s="20" t="s">
        <v>273</v>
      </c>
      <c r="B91" s="48" t="s">
        <v>282</v>
      </c>
      <c r="C91" s="47" t="s">
        <v>283</v>
      </c>
      <c r="D91" s="20" t="s">
        <v>284</v>
      </c>
      <c r="E91" s="20" t="s">
        <v>284</v>
      </c>
      <c r="F91" s="20" t="s">
        <v>284</v>
      </c>
      <c r="G91" s="20" t="s">
        <v>284</v>
      </c>
      <c r="H91" s="20" t="s">
        <v>284</v>
      </c>
      <c r="I91" s="20"/>
      <c r="J91" s="20"/>
      <c r="K91" s="20" t="s">
        <v>15</v>
      </c>
      <c r="L91" s="20" t="s">
        <v>285</v>
      </c>
      <c r="M91" s="20" t="s">
        <v>286</v>
      </c>
      <c r="N91" s="112">
        <v>5065.8999999999996</v>
      </c>
      <c r="O91" s="112" t="s">
        <v>287</v>
      </c>
      <c r="P91" s="112" t="s">
        <v>288</v>
      </c>
      <c r="Q91" s="112"/>
      <c r="R91" s="112"/>
      <c r="S91" s="20" t="s">
        <v>289</v>
      </c>
    </row>
    <row r="92" spans="1:19" ht="58.5" customHeight="1">
      <c r="A92" s="20" t="s">
        <v>273</v>
      </c>
      <c r="B92" s="48" t="s">
        <v>290</v>
      </c>
      <c r="C92" s="47" t="s">
        <v>283</v>
      </c>
      <c r="D92" s="20" t="s">
        <v>291</v>
      </c>
      <c r="E92" s="20" t="s">
        <v>291</v>
      </c>
      <c r="F92" s="20" t="s">
        <v>291</v>
      </c>
      <c r="G92" s="20" t="s">
        <v>291</v>
      </c>
      <c r="H92" s="20" t="s">
        <v>291</v>
      </c>
      <c r="I92" s="20"/>
      <c r="J92" s="20"/>
      <c r="K92" s="20" t="s">
        <v>15</v>
      </c>
      <c r="L92" s="20" t="s">
        <v>292</v>
      </c>
      <c r="M92" s="20" t="s">
        <v>293</v>
      </c>
      <c r="N92" s="112" t="s">
        <v>294</v>
      </c>
      <c r="O92" s="112" t="s">
        <v>295</v>
      </c>
      <c r="P92" s="112" t="s">
        <v>296</v>
      </c>
      <c r="Q92" s="112"/>
      <c r="R92" s="112"/>
      <c r="S92" s="20" t="s">
        <v>297</v>
      </c>
    </row>
    <row r="93" spans="1:19" ht="51.75" customHeight="1">
      <c r="A93" s="20" t="s">
        <v>273</v>
      </c>
      <c r="B93" s="48" t="s">
        <v>298</v>
      </c>
      <c r="C93" s="47" t="s">
        <v>283</v>
      </c>
      <c r="D93" s="20" t="s">
        <v>299</v>
      </c>
      <c r="E93" s="20" t="s">
        <v>299</v>
      </c>
      <c r="F93" s="20" t="s">
        <v>299</v>
      </c>
      <c r="G93" s="20" t="s">
        <v>299</v>
      </c>
      <c r="H93" s="20" t="s">
        <v>299</v>
      </c>
      <c r="I93" s="20"/>
      <c r="J93" s="20"/>
      <c r="K93" s="20" t="s">
        <v>15</v>
      </c>
      <c r="L93" s="20" t="s">
        <v>300</v>
      </c>
      <c r="M93" s="20" t="s">
        <v>301</v>
      </c>
      <c r="N93" s="112" t="s">
        <v>302</v>
      </c>
      <c r="O93" s="112" t="s">
        <v>303</v>
      </c>
      <c r="P93" s="112" t="s">
        <v>304</v>
      </c>
      <c r="Q93" s="112"/>
      <c r="R93" s="112"/>
      <c r="S93" s="20" t="s">
        <v>305</v>
      </c>
    </row>
    <row r="94" spans="1:19" ht="84" customHeight="1">
      <c r="A94" s="20" t="s">
        <v>273</v>
      </c>
      <c r="B94" s="48" t="s">
        <v>306</v>
      </c>
      <c r="C94" s="47" t="s">
        <v>283</v>
      </c>
      <c r="D94" s="20" t="s">
        <v>307</v>
      </c>
      <c r="E94" s="20" t="s">
        <v>307</v>
      </c>
      <c r="F94" s="20" t="s">
        <v>307</v>
      </c>
      <c r="G94" s="20" t="s">
        <v>307</v>
      </c>
      <c r="H94" s="20" t="s">
        <v>307</v>
      </c>
      <c r="I94" s="20"/>
      <c r="J94" s="20"/>
      <c r="K94" s="20" t="s">
        <v>15</v>
      </c>
      <c r="L94" s="20" t="s">
        <v>308</v>
      </c>
      <c r="M94" s="20" t="s">
        <v>309</v>
      </c>
      <c r="N94" s="112" t="s">
        <v>310</v>
      </c>
      <c r="O94" s="112" t="s">
        <v>311</v>
      </c>
      <c r="P94" s="112" t="s">
        <v>312</v>
      </c>
      <c r="Q94" s="112"/>
      <c r="R94" s="112"/>
      <c r="S94" s="20" t="s">
        <v>313</v>
      </c>
    </row>
    <row r="95" spans="1:19" ht="38.25" customHeight="1">
      <c r="A95" s="20" t="s">
        <v>273</v>
      </c>
      <c r="B95" s="48" t="s">
        <v>314</v>
      </c>
      <c r="C95" s="47" t="s">
        <v>283</v>
      </c>
      <c r="D95" s="20" t="s">
        <v>315</v>
      </c>
      <c r="E95" s="20" t="s">
        <v>315</v>
      </c>
      <c r="F95" s="20" t="s">
        <v>315</v>
      </c>
      <c r="G95" s="20" t="s">
        <v>315</v>
      </c>
      <c r="H95" s="20" t="s">
        <v>315</v>
      </c>
      <c r="I95" s="20"/>
      <c r="J95" s="20"/>
      <c r="K95" s="20" t="s">
        <v>15</v>
      </c>
      <c r="L95" s="20" t="s">
        <v>316</v>
      </c>
      <c r="M95" s="20" t="s">
        <v>317</v>
      </c>
      <c r="N95" s="112" t="s">
        <v>315</v>
      </c>
      <c r="O95" s="112" t="s">
        <v>318</v>
      </c>
      <c r="P95" s="112" t="s">
        <v>318</v>
      </c>
      <c r="Q95" s="112"/>
      <c r="R95" s="112"/>
      <c r="S95" s="20" t="s">
        <v>319</v>
      </c>
    </row>
    <row r="96" spans="1:19" ht="84" customHeight="1">
      <c r="A96" s="20" t="s">
        <v>273</v>
      </c>
      <c r="B96" s="48" t="s">
        <v>320</v>
      </c>
      <c r="C96" s="47" t="s">
        <v>33</v>
      </c>
      <c r="D96" s="196" t="s">
        <v>321</v>
      </c>
      <c r="E96" s="196" t="s">
        <v>321</v>
      </c>
      <c r="F96" s="196" t="s">
        <v>321</v>
      </c>
      <c r="G96" s="196" t="s">
        <v>321</v>
      </c>
      <c r="H96" s="196" t="s">
        <v>321</v>
      </c>
      <c r="I96" s="151">
        <f t="shared" ref="I96:I101" si="6">F96*100/D96</f>
        <v>100</v>
      </c>
      <c r="J96" s="151">
        <f t="shared" ref="J96:J101" si="7">F96*100/E96</f>
        <v>100</v>
      </c>
      <c r="K96" s="20" t="s">
        <v>16</v>
      </c>
      <c r="L96" s="196" t="s">
        <v>322</v>
      </c>
      <c r="M96" s="196" t="s">
        <v>323</v>
      </c>
      <c r="N96" s="196" t="s">
        <v>324</v>
      </c>
      <c r="O96" s="196" t="s">
        <v>325</v>
      </c>
      <c r="P96" s="196" t="s">
        <v>326</v>
      </c>
      <c r="Q96" s="112">
        <f t="shared" ref="Q96:Q101" si="8">N96*100/L96</f>
        <v>94.066516373439939</v>
      </c>
      <c r="R96" s="112">
        <f t="shared" ref="R96:R101" si="9">N96*100/M96</f>
        <v>94.090570950344045</v>
      </c>
      <c r="S96" s="20" t="s">
        <v>327</v>
      </c>
    </row>
    <row r="97" spans="1:19" ht="95.25" customHeight="1">
      <c r="A97" s="20" t="s">
        <v>273</v>
      </c>
      <c r="B97" s="48" t="s">
        <v>328</v>
      </c>
      <c r="C97" s="47" t="s">
        <v>33</v>
      </c>
      <c r="D97" s="196" t="s">
        <v>329</v>
      </c>
      <c r="E97" s="196" t="s">
        <v>329</v>
      </c>
      <c r="F97" s="196" t="s">
        <v>329</v>
      </c>
      <c r="G97" s="196" t="s">
        <v>329</v>
      </c>
      <c r="H97" s="196" t="s">
        <v>329</v>
      </c>
      <c r="I97" s="160">
        <f t="shared" si="6"/>
        <v>100</v>
      </c>
      <c r="J97" s="160">
        <f t="shared" si="7"/>
        <v>100</v>
      </c>
      <c r="K97" s="20" t="s">
        <v>16</v>
      </c>
      <c r="L97" s="196" t="s">
        <v>330</v>
      </c>
      <c r="M97" s="196" t="s">
        <v>331</v>
      </c>
      <c r="N97" s="196" t="s">
        <v>332</v>
      </c>
      <c r="O97" s="196">
        <v>828.1</v>
      </c>
      <c r="P97" s="196" t="s">
        <v>333</v>
      </c>
      <c r="Q97" s="170">
        <f t="shared" si="8"/>
        <v>154.71666386413315</v>
      </c>
      <c r="R97" s="170">
        <f t="shared" si="9"/>
        <v>101.05436573311367</v>
      </c>
      <c r="S97" s="20" t="s">
        <v>334</v>
      </c>
    </row>
    <row r="98" spans="1:19" ht="93.75" customHeight="1">
      <c r="A98" s="20" t="s">
        <v>273</v>
      </c>
      <c r="B98" s="48" t="s">
        <v>335</v>
      </c>
      <c r="C98" s="47" t="s">
        <v>336</v>
      </c>
      <c r="D98" s="196" t="s">
        <v>26</v>
      </c>
      <c r="E98" s="196" t="s">
        <v>22</v>
      </c>
      <c r="F98" s="196" t="s">
        <v>22</v>
      </c>
      <c r="G98" s="196" t="s">
        <v>22</v>
      </c>
      <c r="H98" s="196" t="s">
        <v>22</v>
      </c>
      <c r="I98" s="160">
        <f t="shared" si="6"/>
        <v>66.666666666666671</v>
      </c>
      <c r="J98" s="151">
        <f t="shared" si="7"/>
        <v>100</v>
      </c>
      <c r="K98" s="20" t="s">
        <v>16</v>
      </c>
      <c r="L98" s="196" t="s">
        <v>337</v>
      </c>
      <c r="M98" s="196" t="s">
        <v>338</v>
      </c>
      <c r="N98" s="196" t="s">
        <v>339</v>
      </c>
      <c r="O98" s="196" t="s">
        <v>340</v>
      </c>
      <c r="P98" s="196" t="s">
        <v>341</v>
      </c>
      <c r="Q98" s="170">
        <f t="shared" si="8"/>
        <v>96.418375291980269</v>
      </c>
      <c r="R98" s="112">
        <f t="shared" si="9"/>
        <v>101.06093579978237</v>
      </c>
      <c r="S98" s="20" t="s">
        <v>342</v>
      </c>
    </row>
    <row r="99" spans="1:19" ht="64.5" customHeight="1">
      <c r="A99" s="20" t="s">
        <v>273</v>
      </c>
      <c r="B99" s="48" t="s">
        <v>343</v>
      </c>
      <c r="C99" s="47" t="s">
        <v>33</v>
      </c>
      <c r="D99" s="196" t="s">
        <v>344</v>
      </c>
      <c r="E99" s="196" t="s">
        <v>344</v>
      </c>
      <c r="F99" s="196" t="s">
        <v>344</v>
      </c>
      <c r="G99" s="196" t="s">
        <v>344</v>
      </c>
      <c r="H99" s="196" t="s">
        <v>344</v>
      </c>
      <c r="I99" s="151">
        <f t="shared" si="6"/>
        <v>100</v>
      </c>
      <c r="J99" s="151">
        <f t="shared" si="7"/>
        <v>100</v>
      </c>
      <c r="K99" s="20" t="s">
        <v>16</v>
      </c>
      <c r="L99" s="196" t="s">
        <v>345</v>
      </c>
      <c r="M99" s="196" t="s">
        <v>346</v>
      </c>
      <c r="N99" s="196" t="s">
        <v>347</v>
      </c>
      <c r="O99" s="196" t="s">
        <v>348</v>
      </c>
      <c r="P99" s="196" t="s">
        <v>349</v>
      </c>
      <c r="Q99" s="112">
        <f t="shared" si="8"/>
        <v>92.459176476970654</v>
      </c>
      <c r="R99" s="112">
        <f t="shared" si="9"/>
        <v>96.555435952637254</v>
      </c>
      <c r="S99" s="20" t="s">
        <v>350</v>
      </c>
    </row>
    <row r="100" spans="1:19" ht="43.5" customHeight="1">
      <c r="A100" s="20" t="s">
        <v>273</v>
      </c>
      <c r="B100" s="48" t="s">
        <v>351</v>
      </c>
      <c r="C100" s="47" t="s">
        <v>283</v>
      </c>
      <c r="D100" s="196" t="s">
        <v>352</v>
      </c>
      <c r="E100" s="196" t="s">
        <v>352</v>
      </c>
      <c r="F100" s="196" t="s">
        <v>352</v>
      </c>
      <c r="G100" s="196" t="s">
        <v>352</v>
      </c>
      <c r="H100" s="196" t="s">
        <v>352</v>
      </c>
      <c r="I100" s="151">
        <f t="shared" si="6"/>
        <v>100</v>
      </c>
      <c r="J100" s="151">
        <f t="shared" si="7"/>
        <v>100</v>
      </c>
      <c r="K100" s="20" t="s">
        <v>16</v>
      </c>
      <c r="L100" s="196" t="s">
        <v>353</v>
      </c>
      <c r="M100" s="196" t="s">
        <v>354</v>
      </c>
      <c r="N100" s="196" t="s">
        <v>355</v>
      </c>
      <c r="O100" s="196" t="s">
        <v>356</v>
      </c>
      <c r="P100" s="196" t="s">
        <v>357</v>
      </c>
      <c r="Q100" s="112">
        <f t="shared" si="8"/>
        <v>80.139720558882232</v>
      </c>
      <c r="R100" s="112">
        <f t="shared" si="9"/>
        <v>97.84727863525589</v>
      </c>
      <c r="S100" s="20" t="s">
        <v>358</v>
      </c>
    </row>
    <row r="101" spans="1:19" ht="37.5" customHeight="1">
      <c r="A101" s="20" t="s">
        <v>273</v>
      </c>
      <c r="B101" s="48" t="s">
        <v>359</v>
      </c>
      <c r="C101" s="47" t="s">
        <v>360</v>
      </c>
      <c r="D101" s="196" t="s">
        <v>15</v>
      </c>
      <c r="E101" s="196" t="s">
        <v>15</v>
      </c>
      <c r="F101" s="196" t="s">
        <v>15</v>
      </c>
      <c r="G101" s="196" t="s">
        <v>15</v>
      </c>
      <c r="H101" s="196" t="s">
        <v>15</v>
      </c>
      <c r="I101" s="151">
        <f t="shared" si="6"/>
        <v>100</v>
      </c>
      <c r="J101" s="151">
        <f t="shared" si="7"/>
        <v>100</v>
      </c>
      <c r="K101" s="20" t="s">
        <v>16</v>
      </c>
      <c r="L101" s="196" t="s">
        <v>361</v>
      </c>
      <c r="M101" s="196" t="s">
        <v>362</v>
      </c>
      <c r="N101" s="196" t="s">
        <v>363</v>
      </c>
      <c r="O101" s="196" t="s">
        <v>364</v>
      </c>
      <c r="P101" s="196" t="s">
        <v>363</v>
      </c>
      <c r="Q101" s="112">
        <f t="shared" si="8"/>
        <v>88.857295183934596</v>
      </c>
      <c r="R101" s="112">
        <f t="shared" si="9"/>
        <v>76.905329539337075</v>
      </c>
      <c r="S101" s="20" t="s">
        <v>365</v>
      </c>
    </row>
    <row r="102" spans="1:19">
      <c r="A102" s="364" t="s">
        <v>272</v>
      </c>
      <c r="B102" s="364"/>
      <c r="C102" s="364"/>
      <c r="D102" s="364"/>
      <c r="E102" s="364"/>
      <c r="F102" s="364"/>
      <c r="G102" s="364"/>
      <c r="H102" s="364"/>
      <c r="I102" s="364"/>
      <c r="J102" s="364"/>
      <c r="K102" s="364"/>
      <c r="L102" s="364"/>
      <c r="M102" s="364"/>
      <c r="N102" s="364"/>
      <c r="O102" s="364"/>
      <c r="P102" s="364"/>
      <c r="Q102" s="364"/>
      <c r="R102" s="364"/>
      <c r="S102" s="364"/>
    </row>
    <row r="103" spans="1:19" ht="102">
      <c r="A103" s="101" t="s">
        <v>251</v>
      </c>
      <c r="B103" s="15" t="s">
        <v>252</v>
      </c>
      <c r="C103" s="13" t="s">
        <v>253</v>
      </c>
      <c r="D103" s="102" t="s">
        <v>254</v>
      </c>
      <c r="E103" s="103"/>
      <c r="F103" s="103"/>
      <c r="G103" s="103"/>
      <c r="H103" s="103"/>
      <c r="I103" s="103"/>
      <c r="J103" s="103"/>
      <c r="K103" s="103" t="s">
        <v>15</v>
      </c>
      <c r="L103" s="104">
        <v>29358.217000000001</v>
      </c>
      <c r="M103" s="105"/>
      <c r="N103" s="105"/>
      <c r="O103" s="105"/>
      <c r="P103" s="105"/>
      <c r="Q103" s="105"/>
      <c r="R103" s="105"/>
      <c r="S103" s="105" t="s">
        <v>255</v>
      </c>
    </row>
    <row r="104" spans="1:19" ht="146.25" customHeight="1">
      <c r="A104" s="101" t="s">
        <v>251</v>
      </c>
      <c r="B104" s="13" t="s">
        <v>256</v>
      </c>
      <c r="C104" s="13" t="s">
        <v>257</v>
      </c>
      <c r="D104" s="102" t="s">
        <v>258</v>
      </c>
      <c r="E104" s="94"/>
      <c r="F104" s="94"/>
      <c r="G104" s="94"/>
      <c r="H104" s="94"/>
      <c r="I104" s="94"/>
      <c r="J104" s="94"/>
      <c r="K104" s="94">
        <v>2</v>
      </c>
      <c r="L104" s="104">
        <v>108265.86</v>
      </c>
      <c r="M104" s="105"/>
      <c r="N104" s="105"/>
      <c r="O104" s="105"/>
      <c r="P104" s="105"/>
      <c r="Q104" s="105"/>
      <c r="R104" s="105"/>
      <c r="S104" s="105" t="s">
        <v>259</v>
      </c>
    </row>
    <row r="105" spans="1:19" ht="71.25" customHeight="1">
      <c r="A105" s="101" t="s">
        <v>251</v>
      </c>
      <c r="B105" s="13" t="s">
        <v>260</v>
      </c>
      <c r="C105" s="13" t="s">
        <v>261</v>
      </c>
      <c r="D105" s="102" t="s">
        <v>262</v>
      </c>
      <c r="E105" s="94"/>
      <c r="F105" s="94"/>
      <c r="G105" s="94"/>
      <c r="H105" s="94"/>
      <c r="I105" s="94"/>
      <c r="J105" s="94"/>
      <c r="K105" s="94">
        <v>2</v>
      </c>
      <c r="L105" s="104">
        <v>301685.09000000003</v>
      </c>
      <c r="M105" s="105"/>
      <c r="N105" s="105"/>
      <c r="O105" s="105"/>
      <c r="P105" s="105"/>
      <c r="Q105" s="105"/>
      <c r="R105" s="105"/>
      <c r="S105" s="105" t="s">
        <v>263</v>
      </c>
    </row>
    <row r="106" spans="1:19" ht="38.25">
      <c r="A106" s="101" t="s">
        <v>251</v>
      </c>
      <c r="B106" s="13" t="s">
        <v>264</v>
      </c>
      <c r="C106" s="13" t="s">
        <v>253</v>
      </c>
      <c r="D106" s="102" t="s">
        <v>265</v>
      </c>
      <c r="E106" s="94"/>
      <c r="F106" s="94"/>
      <c r="G106" s="94"/>
      <c r="H106" s="94"/>
      <c r="I106" s="94"/>
      <c r="J106" s="94"/>
      <c r="K106" s="94">
        <v>1</v>
      </c>
      <c r="L106" s="104">
        <v>25472.101999999999</v>
      </c>
      <c r="M106" s="105"/>
      <c r="N106" s="105"/>
      <c r="O106" s="105"/>
      <c r="P106" s="105"/>
      <c r="Q106" s="105"/>
      <c r="R106" s="105"/>
      <c r="S106" s="105" t="s">
        <v>266</v>
      </c>
    </row>
    <row r="107" spans="1:19" ht="71.25" customHeight="1">
      <c r="A107" s="101" t="s">
        <v>251</v>
      </c>
      <c r="B107" s="110" t="s">
        <v>267</v>
      </c>
      <c r="C107" s="107" t="s">
        <v>268</v>
      </c>
      <c r="D107" s="75"/>
      <c r="E107" s="94">
        <v>1</v>
      </c>
      <c r="F107" s="94">
        <v>1</v>
      </c>
      <c r="G107" s="94">
        <v>1</v>
      </c>
      <c r="H107" s="94">
        <v>1</v>
      </c>
      <c r="I107" s="94"/>
      <c r="J107" s="94"/>
      <c r="K107" s="94">
        <v>1</v>
      </c>
      <c r="L107" s="108"/>
      <c r="M107" s="105">
        <v>4721.43</v>
      </c>
      <c r="N107" s="105">
        <v>4721.43</v>
      </c>
      <c r="O107" s="105">
        <v>4721.43</v>
      </c>
      <c r="P107" s="105">
        <v>4721.43</v>
      </c>
      <c r="Q107" s="105"/>
      <c r="R107" s="105"/>
      <c r="S107" s="109">
        <v>1760120</v>
      </c>
    </row>
    <row r="108" spans="1:19" ht="114.75">
      <c r="A108" s="101" t="s">
        <v>251</v>
      </c>
      <c r="B108" s="110" t="s">
        <v>269</v>
      </c>
      <c r="C108" s="107" t="s">
        <v>268</v>
      </c>
      <c r="D108" s="75"/>
      <c r="E108" s="94">
        <v>1</v>
      </c>
      <c r="F108" s="94">
        <v>1</v>
      </c>
      <c r="G108" s="94">
        <v>1</v>
      </c>
      <c r="H108" s="94">
        <v>1</v>
      </c>
      <c r="I108" s="94"/>
      <c r="J108" s="94"/>
      <c r="K108" s="94">
        <v>1</v>
      </c>
      <c r="L108" s="108"/>
      <c r="M108" s="105">
        <v>167923.87</v>
      </c>
      <c r="N108" s="105">
        <v>167923.87</v>
      </c>
      <c r="O108" s="105">
        <v>167923.87</v>
      </c>
      <c r="P108" s="105">
        <v>167923.87</v>
      </c>
      <c r="Q108" s="105"/>
      <c r="R108" s="105"/>
      <c r="S108" s="109">
        <v>1760121</v>
      </c>
    </row>
    <row r="109" spans="1:19" ht="57.75" customHeight="1">
      <c r="A109" s="101" t="s">
        <v>251</v>
      </c>
      <c r="B109" s="110" t="s">
        <v>270</v>
      </c>
      <c r="C109" s="107" t="s">
        <v>268</v>
      </c>
      <c r="D109" s="75"/>
      <c r="E109" s="94">
        <v>1</v>
      </c>
      <c r="F109" s="94">
        <v>1</v>
      </c>
      <c r="G109" s="94">
        <v>1</v>
      </c>
      <c r="H109" s="94">
        <v>1</v>
      </c>
      <c r="I109" s="94"/>
      <c r="J109" s="94"/>
      <c r="K109" s="94">
        <v>1</v>
      </c>
      <c r="L109" s="108"/>
      <c r="M109" s="105">
        <v>34156.5</v>
      </c>
      <c r="N109" s="105">
        <v>34156.5</v>
      </c>
      <c r="O109" s="105">
        <v>34156.5</v>
      </c>
      <c r="P109" s="105">
        <v>34156.5</v>
      </c>
      <c r="Q109" s="105"/>
      <c r="R109" s="105"/>
      <c r="S109" s="109">
        <v>1760122</v>
      </c>
    </row>
    <row r="110" spans="1:19" ht="77.25" customHeight="1">
      <c r="A110" s="101" t="s">
        <v>251</v>
      </c>
      <c r="B110" s="111" t="s">
        <v>271</v>
      </c>
      <c r="C110" s="107" t="s">
        <v>268</v>
      </c>
      <c r="D110" s="75"/>
      <c r="E110" s="94">
        <v>1</v>
      </c>
      <c r="F110" s="94">
        <v>1</v>
      </c>
      <c r="G110" s="94">
        <v>1</v>
      </c>
      <c r="H110" s="94">
        <v>1</v>
      </c>
      <c r="I110" s="94"/>
      <c r="J110" s="94"/>
      <c r="K110" s="94">
        <v>1</v>
      </c>
      <c r="L110" s="108"/>
      <c r="M110" s="105">
        <v>12131.2</v>
      </c>
      <c r="N110" s="105">
        <v>12131.2</v>
      </c>
      <c r="O110" s="105">
        <v>12131.2</v>
      </c>
      <c r="P110" s="105">
        <v>12131.2</v>
      </c>
      <c r="Q110" s="105"/>
      <c r="R110" s="105"/>
      <c r="S110" s="109">
        <v>1760123</v>
      </c>
    </row>
    <row r="111" spans="1:19" ht="12.75" customHeight="1">
      <c r="A111" s="381" t="s">
        <v>239</v>
      </c>
      <c r="B111" s="382"/>
      <c r="C111" s="382"/>
      <c r="D111" s="382"/>
      <c r="E111" s="382"/>
      <c r="F111" s="382"/>
      <c r="G111" s="382"/>
      <c r="H111" s="382"/>
      <c r="I111" s="406"/>
      <c r="J111" s="406"/>
      <c r="K111" s="382"/>
      <c r="L111" s="382"/>
      <c r="M111" s="382"/>
      <c r="N111" s="382"/>
      <c r="O111" s="382"/>
      <c r="P111" s="382"/>
      <c r="Q111" s="382"/>
      <c r="R111" s="383"/>
      <c r="S111" s="392"/>
    </row>
    <row r="112" spans="1:19" ht="89.25">
      <c r="A112" s="178" t="s">
        <v>240</v>
      </c>
      <c r="B112" s="179" t="s">
        <v>241</v>
      </c>
      <c r="C112" s="178" t="s">
        <v>242</v>
      </c>
      <c r="D112" s="180">
        <v>1573</v>
      </c>
      <c r="E112" s="180">
        <v>1573</v>
      </c>
      <c r="F112" s="180">
        <v>1573</v>
      </c>
      <c r="G112" s="180">
        <v>1573</v>
      </c>
      <c r="H112" s="180">
        <v>1573</v>
      </c>
      <c r="I112" s="180"/>
      <c r="J112" s="180"/>
      <c r="K112" s="178" t="s">
        <v>15</v>
      </c>
      <c r="L112" s="181">
        <v>3992.7905000000001</v>
      </c>
      <c r="M112" s="181">
        <v>4186.8</v>
      </c>
      <c r="N112" s="181">
        <v>3935.6</v>
      </c>
      <c r="O112" s="181">
        <v>3542</v>
      </c>
      <c r="P112" s="181">
        <v>3896.2</v>
      </c>
      <c r="Q112" s="181"/>
      <c r="R112" s="181"/>
      <c r="S112" s="132" t="s">
        <v>243</v>
      </c>
    </row>
    <row r="113" spans="1:19" ht="38.25">
      <c r="A113" s="132" t="s">
        <v>240</v>
      </c>
      <c r="B113" s="5" t="s">
        <v>244</v>
      </c>
      <c r="C113" s="132" t="s">
        <v>245</v>
      </c>
      <c r="D113" s="98">
        <v>50</v>
      </c>
      <c r="E113" s="98">
        <v>50</v>
      </c>
      <c r="F113" s="98">
        <v>50</v>
      </c>
      <c r="G113" s="98">
        <v>50</v>
      </c>
      <c r="H113" s="98">
        <v>50</v>
      </c>
      <c r="I113" s="98"/>
      <c r="J113" s="98"/>
      <c r="K113" s="132" t="s">
        <v>15</v>
      </c>
      <c r="L113" s="99">
        <v>8333.7954000000009</v>
      </c>
      <c r="M113" s="99">
        <v>7983</v>
      </c>
      <c r="N113" s="99">
        <v>7504</v>
      </c>
      <c r="O113" s="99">
        <v>6753.6</v>
      </c>
      <c r="P113" s="99">
        <v>7429</v>
      </c>
      <c r="Q113" s="99"/>
      <c r="R113" s="99"/>
      <c r="S113" s="132" t="s">
        <v>246</v>
      </c>
    </row>
    <row r="114" spans="1:19" ht="38.25">
      <c r="A114" s="37" t="s">
        <v>240</v>
      </c>
      <c r="B114" s="38" t="s">
        <v>247</v>
      </c>
      <c r="C114" s="37" t="s">
        <v>248</v>
      </c>
      <c r="D114" s="124">
        <v>16000</v>
      </c>
      <c r="E114" s="124">
        <v>16000</v>
      </c>
      <c r="F114" s="124">
        <v>1000</v>
      </c>
      <c r="G114" s="124">
        <v>1000</v>
      </c>
      <c r="H114" s="124">
        <v>1000</v>
      </c>
      <c r="I114" s="171">
        <f>F114*100/D114</f>
        <v>6.25</v>
      </c>
      <c r="J114" s="171">
        <f>F114*100/E114</f>
        <v>6.25</v>
      </c>
      <c r="K114" s="37" t="s">
        <v>16</v>
      </c>
      <c r="L114" s="124">
        <v>4524.9703</v>
      </c>
      <c r="M114" s="124">
        <v>4638.5</v>
      </c>
      <c r="N114" s="124">
        <v>4360.2</v>
      </c>
      <c r="O114" s="124">
        <v>3924.2</v>
      </c>
      <c r="P114" s="124">
        <v>4316.6000000000004</v>
      </c>
      <c r="Q114" s="172">
        <f>N114*100/L114</f>
        <v>96.358643503140783</v>
      </c>
      <c r="R114" s="172">
        <f>N114*100/M114</f>
        <v>94.000215586935425</v>
      </c>
      <c r="S114" s="37" t="s">
        <v>250</v>
      </c>
    </row>
    <row r="115" spans="1:19">
      <c r="A115" s="364" t="s">
        <v>397</v>
      </c>
      <c r="B115" s="364"/>
      <c r="C115" s="364"/>
      <c r="D115" s="364"/>
      <c r="E115" s="364"/>
      <c r="F115" s="364"/>
      <c r="G115" s="364"/>
      <c r="H115" s="364"/>
      <c r="I115" s="404"/>
      <c r="J115" s="404"/>
      <c r="K115" s="364"/>
      <c r="L115" s="364"/>
      <c r="M115" s="364"/>
      <c r="N115" s="364"/>
      <c r="O115" s="364"/>
      <c r="P115" s="364"/>
      <c r="Q115" s="364"/>
      <c r="R115" s="364"/>
      <c r="S115" s="364"/>
    </row>
    <row r="116" spans="1:19" ht="102" customHeight="1">
      <c r="A116" s="67" t="s">
        <v>398</v>
      </c>
      <c r="B116" s="111" t="s">
        <v>419</v>
      </c>
      <c r="C116" s="133" t="s">
        <v>400</v>
      </c>
      <c r="D116" s="148">
        <v>6060</v>
      </c>
      <c r="E116" s="148">
        <v>5200</v>
      </c>
      <c r="F116" s="148">
        <v>5200</v>
      </c>
      <c r="G116" s="148">
        <v>5200</v>
      </c>
      <c r="H116" s="148">
        <v>5200</v>
      </c>
      <c r="I116" s="159">
        <f>F116*100/D116</f>
        <v>85.808580858085804</v>
      </c>
      <c r="J116" s="148">
        <f>F116*100/E116</f>
        <v>100</v>
      </c>
      <c r="K116" s="67" t="s">
        <v>16</v>
      </c>
      <c r="L116" s="144" t="s">
        <v>403</v>
      </c>
      <c r="M116" s="144" t="s">
        <v>404</v>
      </c>
      <c r="N116" s="144" t="s">
        <v>405</v>
      </c>
      <c r="O116" s="144" t="s">
        <v>405</v>
      </c>
      <c r="P116" s="144" t="s">
        <v>405</v>
      </c>
      <c r="Q116" s="159">
        <f>N116*100/L116</f>
        <v>130.33618460314304</v>
      </c>
      <c r="R116" s="148">
        <f>N116*100/M116</f>
        <v>105.00000000000001</v>
      </c>
      <c r="S116" s="67" t="s">
        <v>406</v>
      </c>
    </row>
    <row r="117" spans="1:19" ht="45" customHeight="1">
      <c r="A117" s="67" t="s">
        <v>398</v>
      </c>
      <c r="B117" s="111" t="s">
        <v>407</v>
      </c>
      <c r="C117" s="133" t="s">
        <v>400</v>
      </c>
      <c r="D117" s="144">
        <v>1390</v>
      </c>
      <c r="E117" s="144">
        <v>2685</v>
      </c>
      <c r="F117" s="144">
        <v>2000</v>
      </c>
      <c r="G117" s="144">
        <v>2000</v>
      </c>
      <c r="H117" s="144">
        <v>2000</v>
      </c>
      <c r="I117" s="159">
        <f>F117*100/D117</f>
        <v>143.88489208633092</v>
      </c>
      <c r="J117" s="159">
        <f>F117*100/E117</f>
        <v>74.487895716945999</v>
      </c>
      <c r="K117" s="133">
        <v>2</v>
      </c>
      <c r="L117" s="144">
        <v>646</v>
      </c>
      <c r="M117" s="144">
        <v>1248.5</v>
      </c>
      <c r="N117" s="144">
        <v>976.6</v>
      </c>
      <c r="O117" s="144">
        <v>976.6</v>
      </c>
      <c r="P117" s="144">
        <v>976.6</v>
      </c>
      <c r="Q117" s="159">
        <f>N117*100/L117</f>
        <v>151.1764705882353</v>
      </c>
      <c r="R117" s="159">
        <f>N117*100/M117</f>
        <v>78.221866239487383</v>
      </c>
      <c r="S117" s="67" t="s">
        <v>408</v>
      </c>
    </row>
    <row r="118" spans="1:19" ht="45" customHeight="1">
      <c r="A118" s="67" t="s">
        <v>398</v>
      </c>
      <c r="B118" s="111" t="s">
        <v>409</v>
      </c>
      <c r="C118" s="133" t="s">
        <v>400</v>
      </c>
      <c r="D118" s="144">
        <v>1040</v>
      </c>
      <c r="E118" s="144">
        <v>605</v>
      </c>
      <c r="F118" s="144">
        <v>1290</v>
      </c>
      <c r="G118" s="144">
        <v>1290</v>
      </c>
      <c r="H118" s="144">
        <v>1290</v>
      </c>
      <c r="I118" s="159">
        <f>F118*100/D118</f>
        <v>124.03846153846153</v>
      </c>
      <c r="J118" s="159">
        <f>F118*100/E118</f>
        <v>213.22314049586777</v>
      </c>
      <c r="K118" s="133">
        <v>2</v>
      </c>
      <c r="L118" s="144">
        <v>322.2</v>
      </c>
      <c r="M118" s="144">
        <v>278.3</v>
      </c>
      <c r="N118" s="144">
        <v>623.1</v>
      </c>
      <c r="O118" s="144">
        <v>623.1</v>
      </c>
      <c r="P118" s="144">
        <v>623.1</v>
      </c>
      <c r="Q118" s="159">
        <f>N118*100/L118</f>
        <v>193.38919925512104</v>
      </c>
      <c r="R118" s="159">
        <f>N118*100/M118</f>
        <v>223.89507725476105</v>
      </c>
      <c r="S118" s="67" t="s">
        <v>410</v>
      </c>
    </row>
    <row r="119" spans="1:19" ht="104.25" customHeight="1">
      <c r="A119" s="163" t="s">
        <v>398</v>
      </c>
      <c r="B119" s="164" t="s">
        <v>420</v>
      </c>
      <c r="C119" s="133" t="s">
        <v>400</v>
      </c>
      <c r="D119" s="144">
        <v>1110</v>
      </c>
      <c r="E119" s="144">
        <v>0</v>
      </c>
      <c r="F119" s="144">
        <v>0</v>
      </c>
      <c r="G119" s="144">
        <v>0</v>
      </c>
      <c r="H119" s="144">
        <v>0</v>
      </c>
      <c r="I119" s="148" t="s">
        <v>45</v>
      </c>
      <c r="J119" s="148" t="s">
        <v>45</v>
      </c>
      <c r="K119" s="133">
        <v>2</v>
      </c>
      <c r="L119" s="144">
        <v>7903.2</v>
      </c>
      <c r="M119" s="144">
        <v>0</v>
      </c>
      <c r="N119" s="144">
        <v>0</v>
      </c>
      <c r="O119" s="144">
        <v>0</v>
      </c>
      <c r="P119" s="144">
        <v>0</v>
      </c>
      <c r="Q119" s="148" t="s">
        <v>45</v>
      </c>
      <c r="R119" s="148" t="s">
        <v>45</v>
      </c>
      <c r="S119" s="67" t="s">
        <v>412</v>
      </c>
    </row>
    <row r="120" spans="1:19" ht="38.25">
      <c r="A120" s="67" t="s">
        <v>398</v>
      </c>
      <c r="B120" s="128" t="s">
        <v>413</v>
      </c>
      <c r="C120" s="134" t="s">
        <v>414</v>
      </c>
      <c r="D120" s="134">
        <v>3506</v>
      </c>
      <c r="E120" s="134">
        <v>0</v>
      </c>
      <c r="F120" s="134">
        <v>0</v>
      </c>
      <c r="G120" s="134">
        <v>0</v>
      </c>
      <c r="H120" s="134">
        <v>0</v>
      </c>
      <c r="I120" s="134"/>
      <c r="J120" s="134"/>
      <c r="K120" s="134">
        <v>1</v>
      </c>
      <c r="L120" s="134">
        <v>2533.4</v>
      </c>
      <c r="M120" s="134">
        <v>0</v>
      </c>
      <c r="N120" s="134">
        <v>0</v>
      </c>
      <c r="O120" s="134">
        <v>0</v>
      </c>
      <c r="P120" s="134">
        <v>0</v>
      </c>
      <c r="Q120" s="134"/>
      <c r="R120" s="134"/>
      <c r="S120" s="129" t="s">
        <v>406</v>
      </c>
    </row>
    <row r="121" spans="1:19" ht="51">
      <c r="A121" s="67" t="s">
        <v>398</v>
      </c>
      <c r="B121" s="130" t="s">
        <v>415</v>
      </c>
      <c r="C121" s="133" t="s">
        <v>414</v>
      </c>
      <c r="D121" s="133">
        <v>1606</v>
      </c>
      <c r="E121" s="133">
        <v>0</v>
      </c>
      <c r="F121" s="133">
        <v>0</v>
      </c>
      <c r="G121" s="133">
        <v>0</v>
      </c>
      <c r="H121" s="133">
        <v>0</v>
      </c>
      <c r="I121" s="133"/>
      <c r="J121" s="133"/>
      <c r="K121" s="133">
        <v>1</v>
      </c>
      <c r="L121" s="133">
        <v>649.29999999999995</v>
      </c>
      <c r="M121" s="133">
        <v>0</v>
      </c>
      <c r="N121" s="133">
        <v>0</v>
      </c>
      <c r="O121" s="133">
        <v>0</v>
      </c>
      <c r="P121" s="133">
        <v>0</v>
      </c>
      <c r="Q121" s="133"/>
      <c r="R121" s="133"/>
      <c r="S121" s="67" t="s">
        <v>416</v>
      </c>
    </row>
    <row r="122" spans="1:19" ht="38.25">
      <c r="A122" s="67" t="s">
        <v>398</v>
      </c>
      <c r="B122" s="130" t="s">
        <v>413</v>
      </c>
      <c r="C122" s="133" t="s">
        <v>414</v>
      </c>
      <c r="D122" s="133">
        <v>3506</v>
      </c>
      <c r="E122" s="133">
        <v>0</v>
      </c>
      <c r="F122" s="133">
        <v>0</v>
      </c>
      <c r="G122" s="133">
        <v>0</v>
      </c>
      <c r="H122" s="133">
        <v>0</v>
      </c>
      <c r="I122" s="133"/>
      <c r="J122" s="133"/>
      <c r="K122" s="133">
        <v>1</v>
      </c>
      <c r="L122" s="133">
        <v>2533.4</v>
      </c>
      <c r="M122" s="133">
        <v>0</v>
      </c>
      <c r="N122" s="133">
        <v>0</v>
      </c>
      <c r="O122" s="133">
        <v>0</v>
      </c>
      <c r="P122" s="133">
        <v>0</v>
      </c>
      <c r="Q122" s="133"/>
      <c r="R122" s="133"/>
      <c r="S122" s="67" t="s">
        <v>417</v>
      </c>
    </row>
    <row r="125" spans="1:19">
      <c r="A125" s="389"/>
      <c r="B125" s="390"/>
      <c r="C125" s="390"/>
      <c r="D125" s="390"/>
      <c r="E125" s="390"/>
      <c r="F125" s="390"/>
      <c r="G125" s="390"/>
      <c r="H125" s="390"/>
      <c r="I125" s="403"/>
      <c r="J125" s="403"/>
      <c r="K125" s="390"/>
      <c r="L125" s="390"/>
      <c r="M125" s="390"/>
      <c r="N125" s="390"/>
      <c r="O125" s="390"/>
      <c r="P125" s="390"/>
      <c r="Q125" s="390"/>
      <c r="R125" s="390"/>
      <c r="S125" s="366"/>
    </row>
  </sheetData>
  <autoFilter ref="K1:K125">
    <filterColumn colId="0">
      <filters blank="1">
        <filter val="1"/>
        <filter val="2"/>
        <filter val="Работа - 1 Услуга - 2"/>
      </filters>
    </filterColumn>
  </autoFilter>
  <mergeCells count="40">
    <mergeCell ref="A41:S41"/>
    <mergeCell ref="A48:S48"/>
    <mergeCell ref="A59:S59"/>
    <mergeCell ref="A7:S7"/>
    <mergeCell ref="A18:S18"/>
    <mergeCell ref="A21:S21"/>
    <mergeCell ref="A28:S28"/>
    <mergeCell ref="A32:S32"/>
    <mergeCell ref="A111:S111"/>
    <mergeCell ref="A115:S115"/>
    <mergeCell ref="K61:K63"/>
    <mergeCell ref="B61:B63"/>
    <mergeCell ref="A61:A63"/>
    <mergeCell ref="A125:S125"/>
    <mergeCell ref="P61:P63"/>
    <mergeCell ref="S61:S63"/>
    <mergeCell ref="A64:S64"/>
    <mergeCell ref="A68:S68"/>
    <mergeCell ref="A86:S86"/>
    <mergeCell ref="A87:S87"/>
    <mergeCell ref="O61:O63"/>
    <mergeCell ref="N61:N63"/>
    <mergeCell ref="M61:M63"/>
    <mergeCell ref="L61:L63"/>
    <mergeCell ref="Q62:Q63"/>
    <mergeCell ref="R62:R63"/>
    <mergeCell ref="A88:S88"/>
    <mergeCell ref="A89:S89"/>
    <mergeCell ref="A102:S102"/>
    <mergeCell ref="A2:S2"/>
    <mergeCell ref="B3:P3"/>
    <mergeCell ref="A4:A5"/>
    <mergeCell ref="B4:B5"/>
    <mergeCell ref="C4:C5"/>
    <mergeCell ref="D4:H4"/>
    <mergeCell ref="K4:K5"/>
    <mergeCell ref="L4:P4"/>
    <mergeCell ref="S4:S5"/>
    <mergeCell ref="I4:J4"/>
    <mergeCell ref="Q4:R4"/>
  </mergeCells>
  <printOptions horizontalCentered="1"/>
  <pageMargins left="0.39370080000000002" right="0.19685040000000001" top="0.39370080000000002" bottom="0.32" header="0.3" footer="0.3"/>
  <pageSetup paperSize="8" scale="93" fitToHeight="0" orientation="landscape" r:id="rId1"/>
  <headerFooter>
    <oddFooter>&amp;C&amp;P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6"/>
  <sheetViews>
    <sheetView topLeftCell="A7" zoomScaleNormal="100" workbookViewId="0">
      <selection activeCell="G207" sqref="G207"/>
    </sheetView>
  </sheetViews>
  <sheetFormatPr defaultRowHeight="12.75"/>
  <cols>
    <col min="1" max="1" width="7" customWidth="1"/>
    <col min="2" max="2" width="44.1640625" customWidth="1"/>
    <col min="3" max="3" width="17.6640625" style="173" customWidth="1"/>
    <col min="4" max="4" width="15.6640625" customWidth="1"/>
    <col min="5" max="5" width="13" customWidth="1"/>
    <col min="6" max="6" width="13.6640625" customWidth="1"/>
    <col min="7" max="7" width="12.1640625" customWidth="1"/>
    <col min="8" max="8" width="16" customWidth="1"/>
    <col min="9" max="9" width="12" style="173" customWidth="1"/>
    <col min="10" max="10" width="15" customWidth="1"/>
    <col min="11" max="11" width="15.33203125" customWidth="1"/>
    <col min="12" max="12" width="14.6640625" customWidth="1"/>
    <col min="13" max="13" width="15.1640625" customWidth="1"/>
    <col min="14" max="14" width="17.5" customWidth="1"/>
    <col min="15" max="15" width="17.6640625" customWidth="1"/>
    <col min="16" max="16" width="29.5" customWidth="1"/>
  </cols>
  <sheetData>
    <row r="1" spans="1:16">
      <c r="A1" t="s">
        <v>0</v>
      </c>
    </row>
    <row r="2" spans="1:16" ht="46.7" customHeight="1">
      <c r="A2" s="365" t="s">
        <v>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</row>
    <row r="3" spans="1:16" ht="28.7" customHeight="1">
      <c r="A3" s="1" t="s">
        <v>0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1" t="s">
        <v>0</v>
      </c>
      <c r="P3" s="1" t="s">
        <v>0</v>
      </c>
    </row>
    <row r="4" spans="1:16" ht="52.7" customHeight="1">
      <c r="A4" s="367" t="s">
        <v>2</v>
      </c>
      <c r="B4" s="367" t="s">
        <v>3</v>
      </c>
      <c r="C4" s="367" t="s">
        <v>4</v>
      </c>
      <c r="D4" s="367" t="s">
        <v>5</v>
      </c>
      <c r="E4" s="367"/>
      <c r="F4" s="367"/>
      <c r="G4" s="367"/>
      <c r="H4" s="367"/>
      <c r="I4" s="367" t="s">
        <v>6</v>
      </c>
      <c r="J4" s="367" t="s">
        <v>7</v>
      </c>
      <c r="K4" s="367"/>
      <c r="L4" s="367"/>
      <c r="M4" s="367"/>
      <c r="N4" s="367"/>
      <c r="O4" s="367" t="s">
        <v>8</v>
      </c>
      <c r="P4" s="367" t="s">
        <v>9</v>
      </c>
    </row>
    <row r="5" spans="1:16" ht="34.700000000000003" customHeight="1">
      <c r="A5" s="368" t="s">
        <v>0</v>
      </c>
      <c r="B5" s="368" t="s">
        <v>0</v>
      </c>
      <c r="C5" s="368" t="s">
        <v>0</v>
      </c>
      <c r="D5" s="6" t="s">
        <v>10</v>
      </c>
      <c r="E5" s="6" t="s">
        <v>35</v>
      </c>
      <c r="F5" s="6" t="s">
        <v>12</v>
      </c>
      <c r="G5" s="174" t="s">
        <v>13</v>
      </c>
      <c r="H5" s="174" t="s">
        <v>14</v>
      </c>
      <c r="I5" s="369" t="s">
        <v>0</v>
      </c>
      <c r="J5" s="3" t="s">
        <v>10</v>
      </c>
      <c r="K5" s="174" t="s">
        <v>11</v>
      </c>
      <c r="L5" s="174" t="s">
        <v>12</v>
      </c>
      <c r="M5" s="174" t="s">
        <v>13</v>
      </c>
      <c r="N5" s="174" t="s">
        <v>14</v>
      </c>
      <c r="O5" s="368" t="s">
        <v>0</v>
      </c>
      <c r="P5" s="368" t="s">
        <v>0</v>
      </c>
    </row>
    <row r="6" spans="1:16" ht="22.35" customHeight="1">
      <c r="A6" s="174" t="s">
        <v>15</v>
      </c>
      <c r="B6" s="174" t="s">
        <v>16</v>
      </c>
      <c r="C6" s="174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4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174" t="s">
        <v>29</v>
      </c>
      <c r="P6" s="174" t="s">
        <v>30</v>
      </c>
    </row>
    <row r="7" spans="1:16" ht="16.5" customHeight="1">
      <c r="A7" s="370" t="s">
        <v>87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2"/>
    </row>
    <row r="8" spans="1:16" ht="69.75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49">
        <v>12</v>
      </c>
      <c r="I8" s="7" t="s">
        <v>15</v>
      </c>
      <c r="J8" s="30">
        <v>1094.6288</v>
      </c>
      <c r="K8" s="30">
        <v>1479.4</v>
      </c>
      <c r="L8" s="30">
        <v>1460.6</v>
      </c>
      <c r="M8" s="30">
        <v>1318.1</v>
      </c>
      <c r="N8" s="30">
        <v>1449.9</v>
      </c>
      <c r="O8" s="31" t="s">
        <v>63</v>
      </c>
      <c r="P8" s="36" t="s">
        <v>0</v>
      </c>
    </row>
    <row r="9" spans="1:16" ht="67.5" customHeight="1">
      <c r="A9" s="47" t="s">
        <v>31</v>
      </c>
      <c r="B9" s="48" t="s">
        <v>34</v>
      </c>
      <c r="C9" s="92" t="s">
        <v>42</v>
      </c>
      <c r="D9" s="49">
        <v>2429</v>
      </c>
      <c r="E9" s="49">
        <v>2337</v>
      </c>
      <c r="F9" s="49">
        <v>1700</v>
      </c>
      <c r="G9" s="49">
        <v>1700</v>
      </c>
      <c r="H9" s="49">
        <v>1700</v>
      </c>
      <c r="I9" s="216" t="s">
        <v>16</v>
      </c>
      <c r="J9" s="30">
        <v>5667.0811999999996</v>
      </c>
      <c r="K9" s="30">
        <v>5843.2</v>
      </c>
      <c r="L9" s="30">
        <v>5784.4</v>
      </c>
      <c r="M9" s="30">
        <v>5206.3</v>
      </c>
      <c r="N9" s="30">
        <v>5726.9</v>
      </c>
      <c r="O9" s="31" t="s">
        <v>64</v>
      </c>
      <c r="P9" s="36" t="s">
        <v>0</v>
      </c>
    </row>
    <row r="10" spans="1:16" ht="33.75" customHeight="1">
      <c r="A10" s="7" t="s">
        <v>31</v>
      </c>
      <c r="B10" s="8" t="s">
        <v>36</v>
      </c>
      <c r="C10" s="93" t="s">
        <v>33</v>
      </c>
      <c r="D10" s="7" t="s">
        <v>37</v>
      </c>
      <c r="E10" s="10">
        <v>40</v>
      </c>
      <c r="F10" s="7" t="s">
        <v>37</v>
      </c>
      <c r="G10" s="7" t="s">
        <v>37</v>
      </c>
      <c r="H10" s="7" t="s">
        <v>37</v>
      </c>
      <c r="I10" s="7" t="s">
        <v>15</v>
      </c>
      <c r="J10" s="26">
        <v>292.61700000000002</v>
      </c>
      <c r="K10" s="26">
        <v>309.60000000000002</v>
      </c>
      <c r="L10" s="26">
        <v>306.5</v>
      </c>
      <c r="M10" s="26">
        <v>275.89999999999998</v>
      </c>
      <c r="N10" s="26">
        <v>303.5</v>
      </c>
      <c r="O10" s="31" t="s">
        <v>56</v>
      </c>
      <c r="P10" s="11"/>
    </row>
    <row r="11" spans="1:16" ht="56.25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>
        <v>1</v>
      </c>
      <c r="J11" s="27">
        <v>3852.8837600000002</v>
      </c>
      <c r="K11" s="27">
        <v>3985</v>
      </c>
      <c r="L11" s="27">
        <v>3945.2</v>
      </c>
      <c r="M11" s="27">
        <v>3550.7</v>
      </c>
      <c r="N11" s="27">
        <v>3905.8</v>
      </c>
      <c r="O11" s="31" t="s">
        <v>57</v>
      </c>
      <c r="P11" s="13"/>
    </row>
    <row r="12" spans="1:16" ht="67.5" customHeight="1">
      <c r="A12" s="47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2">
        <v>1</v>
      </c>
      <c r="J12" s="27">
        <v>22849.673770000001</v>
      </c>
      <c r="K12" s="27">
        <v>24450.1</v>
      </c>
      <c r="L12" s="27">
        <v>22151.200000000001</v>
      </c>
      <c r="M12" s="27">
        <v>19936.099999999999</v>
      </c>
      <c r="N12" s="27">
        <v>22151.200000000001</v>
      </c>
      <c r="O12" s="31" t="s">
        <v>58</v>
      </c>
      <c r="P12" s="13"/>
    </row>
    <row r="13" spans="1:16" ht="27.75" customHeight="1">
      <c r="A13" s="47" t="s">
        <v>31</v>
      </c>
      <c r="B13" s="17" t="s">
        <v>43</v>
      </c>
      <c r="C13" s="92" t="s">
        <v>559</v>
      </c>
      <c r="D13" s="16" t="s">
        <v>45</v>
      </c>
      <c r="E13" s="16" t="s">
        <v>45</v>
      </c>
      <c r="F13" s="16" t="s">
        <v>45</v>
      </c>
      <c r="G13" s="16" t="s">
        <v>45</v>
      </c>
      <c r="H13" s="16" t="s">
        <v>45</v>
      </c>
      <c r="I13" s="16" t="s">
        <v>15</v>
      </c>
      <c r="J13" s="28">
        <v>365205.03499999997</v>
      </c>
      <c r="K13" s="28">
        <v>380267.8</v>
      </c>
      <c r="L13" s="28">
        <v>376465.1</v>
      </c>
      <c r="M13" s="28">
        <v>338818.6</v>
      </c>
      <c r="N13" s="28">
        <v>372700.5</v>
      </c>
      <c r="O13" s="31" t="s">
        <v>65</v>
      </c>
      <c r="P13" s="18"/>
    </row>
    <row r="14" spans="1:16" ht="119.25" customHeight="1">
      <c r="A14" s="47" t="s">
        <v>31</v>
      </c>
      <c r="B14" s="8" t="s">
        <v>46</v>
      </c>
      <c r="C14" s="213" t="s">
        <v>559</v>
      </c>
      <c r="D14" s="250" t="s">
        <v>45</v>
      </c>
      <c r="E14" s="250" t="s">
        <v>45</v>
      </c>
      <c r="F14" s="250" t="s">
        <v>45</v>
      </c>
      <c r="G14" s="250" t="s">
        <v>45</v>
      </c>
      <c r="H14" s="250" t="s">
        <v>45</v>
      </c>
      <c r="I14" s="7" t="s">
        <v>15</v>
      </c>
      <c r="J14" s="26">
        <v>37565.3416</v>
      </c>
      <c r="K14" s="26">
        <v>41370.800000000003</v>
      </c>
      <c r="L14" s="26">
        <v>41092.199999999997</v>
      </c>
      <c r="M14" s="26">
        <v>37422.6</v>
      </c>
      <c r="N14" s="26">
        <v>41164.800000000003</v>
      </c>
      <c r="O14" s="31" t="s">
        <v>67</v>
      </c>
      <c r="P14" s="11"/>
    </row>
    <row r="15" spans="1:16" ht="94.5" customHeight="1">
      <c r="A15" s="47">
        <v>803</v>
      </c>
      <c r="B15" s="13" t="s">
        <v>49</v>
      </c>
      <c r="C15" s="213" t="s">
        <v>42</v>
      </c>
      <c r="D15" s="249"/>
      <c r="E15" s="249"/>
      <c r="F15" s="249"/>
      <c r="G15" s="249"/>
      <c r="H15" s="249"/>
      <c r="I15" s="209">
        <v>2</v>
      </c>
      <c r="J15" s="27">
        <v>2223.6671999999999</v>
      </c>
      <c r="K15" s="27">
        <v>629.9</v>
      </c>
      <c r="L15" s="214">
        <v>0</v>
      </c>
      <c r="M15" s="215">
        <v>0</v>
      </c>
      <c r="N15" s="214">
        <v>0</v>
      </c>
      <c r="O15" s="31" t="s">
        <v>66</v>
      </c>
      <c r="P15" s="19"/>
    </row>
    <row r="16" spans="1:16" ht="43.5" customHeight="1">
      <c r="A16" s="47" t="s">
        <v>31</v>
      </c>
      <c r="B16" s="21" t="s">
        <v>55</v>
      </c>
      <c r="C16" s="92" t="s">
        <v>50</v>
      </c>
      <c r="D16" s="22" t="s">
        <v>51</v>
      </c>
      <c r="E16" s="22" t="s">
        <v>52</v>
      </c>
      <c r="F16" s="22" t="s">
        <v>52</v>
      </c>
      <c r="G16" s="22" t="s">
        <v>52</v>
      </c>
      <c r="H16" s="22" t="s">
        <v>52</v>
      </c>
      <c r="I16" s="217" t="s">
        <v>15</v>
      </c>
      <c r="J16" s="30" t="s">
        <v>53</v>
      </c>
      <c r="K16" s="30" t="s">
        <v>54</v>
      </c>
      <c r="L16" s="30">
        <v>11722.8</v>
      </c>
      <c r="M16" s="30">
        <v>10550.5</v>
      </c>
      <c r="N16" s="30">
        <v>11722.8</v>
      </c>
      <c r="O16" s="31">
        <v>9900058</v>
      </c>
      <c r="P16" s="23"/>
    </row>
    <row r="17" spans="1:16" ht="55.5" customHeight="1">
      <c r="A17" s="47" t="s">
        <v>31</v>
      </c>
      <c r="B17" s="21" t="s">
        <v>59</v>
      </c>
      <c r="C17" s="92" t="s">
        <v>61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0" t="s">
        <v>15</v>
      </c>
      <c r="J17" s="30">
        <v>78767.216</v>
      </c>
      <c r="K17" s="30">
        <v>84629</v>
      </c>
      <c r="L17" s="30">
        <v>82630.5</v>
      </c>
      <c r="M17" s="30">
        <v>74367.5</v>
      </c>
      <c r="N17" s="30">
        <v>81804.3</v>
      </c>
      <c r="O17" s="22" t="s">
        <v>60</v>
      </c>
      <c r="P17" s="23"/>
    </row>
    <row r="18" spans="1:16" ht="18" customHeight="1">
      <c r="A18" s="370" t="s">
        <v>132</v>
      </c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1"/>
      <c r="P18" s="372"/>
    </row>
    <row r="19" spans="1:16" ht="28.5" customHeight="1">
      <c r="A19" s="40" t="s">
        <v>133</v>
      </c>
      <c r="B19" s="41" t="s">
        <v>134</v>
      </c>
      <c r="C19" s="40" t="s">
        <v>135</v>
      </c>
      <c r="D19" s="40" t="s">
        <v>45</v>
      </c>
      <c r="E19" s="40" t="s">
        <v>136</v>
      </c>
      <c r="F19" s="40" t="s">
        <v>136</v>
      </c>
      <c r="G19" s="40" t="s">
        <v>136</v>
      </c>
      <c r="H19" s="40" t="s">
        <v>136</v>
      </c>
      <c r="I19" s="40" t="s">
        <v>16</v>
      </c>
      <c r="J19" s="40" t="s">
        <v>45</v>
      </c>
      <c r="K19" s="40" t="s">
        <v>137</v>
      </c>
      <c r="L19" s="40" t="s">
        <v>138</v>
      </c>
      <c r="M19" s="40" t="s">
        <v>139</v>
      </c>
      <c r="N19" s="40" t="s">
        <v>140</v>
      </c>
      <c r="O19" s="43" t="s">
        <v>141</v>
      </c>
      <c r="P19" s="175"/>
    </row>
    <row r="20" spans="1:16" ht="37.5" customHeight="1">
      <c r="A20" s="175">
        <v>812</v>
      </c>
      <c r="B20" s="45" t="s">
        <v>142</v>
      </c>
      <c r="C20" s="175" t="s">
        <v>143</v>
      </c>
      <c r="D20" s="175" t="s">
        <v>45</v>
      </c>
      <c r="E20" s="175" t="s">
        <v>45</v>
      </c>
      <c r="F20" s="175">
        <v>4250</v>
      </c>
      <c r="G20" s="175">
        <v>4250</v>
      </c>
      <c r="H20" s="175">
        <v>4250</v>
      </c>
      <c r="I20" s="175">
        <v>2</v>
      </c>
      <c r="J20" s="175" t="s">
        <v>45</v>
      </c>
      <c r="K20" s="175" t="s">
        <v>45</v>
      </c>
      <c r="L20" s="175">
        <v>3257.1</v>
      </c>
      <c r="M20" s="175">
        <v>3257.1</v>
      </c>
      <c r="N20" s="175">
        <v>3257.1</v>
      </c>
      <c r="O20" s="46" t="s">
        <v>144</v>
      </c>
      <c r="P20" s="175"/>
    </row>
    <row r="21" spans="1:16" ht="18" customHeight="1">
      <c r="A21" s="373" t="s">
        <v>86</v>
      </c>
      <c r="B21" s="374"/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  <c r="O21" s="374"/>
      <c r="P21" s="375"/>
    </row>
    <row r="22" spans="1:16" ht="98.25" customHeight="1">
      <c r="A22" s="47" t="s">
        <v>88</v>
      </c>
      <c r="B22" s="48" t="s">
        <v>89</v>
      </c>
      <c r="C22" s="218" t="s">
        <v>560</v>
      </c>
      <c r="D22" s="49">
        <v>2</v>
      </c>
      <c r="E22" s="49">
        <v>2</v>
      </c>
      <c r="F22" s="49">
        <v>2</v>
      </c>
      <c r="G22" s="49">
        <v>2</v>
      </c>
      <c r="H22" s="49">
        <v>2</v>
      </c>
      <c r="I22" s="47" t="s">
        <v>15</v>
      </c>
      <c r="J22" s="50">
        <v>924.8</v>
      </c>
      <c r="K22" s="50">
        <v>1089.8</v>
      </c>
      <c r="L22" s="50">
        <v>1217.3</v>
      </c>
      <c r="M22" s="50">
        <v>1217.3</v>
      </c>
      <c r="N22" s="50">
        <v>1217.3</v>
      </c>
      <c r="O22" s="31" t="s">
        <v>90</v>
      </c>
      <c r="P22" s="36" t="s">
        <v>0</v>
      </c>
    </row>
    <row r="23" spans="1:16" ht="96.75" customHeight="1">
      <c r="A23" s="47" t="s">
        <v>88</v>
      </c>
      <c r="B23" s="48" t="s">
        <v>91</v>
      </c>
      <c r="C23" s="218" t="s">
        <v>561</v>
      </c>
      <c r="D23" s="49">
        <v>2</v>
      </c>
      <c r="E23" s="49">
        <v>2</v>
      </c>
      <c r="F23" s="49">
        <v>2</v>
      </c>
      <c r="G23" s="49">
        <v>2</v>
      </c>
      <c r="H23" s="49">
        <v>2</v>
      </c>
      <c r="I23" s="47" t="s">
        <v>15</v>
      </c>
      <c r="J23" s="50">
        <v>925.2</v>
      </c>
      <c r="K23" s="50">
        <v>1089.8</v>
      </c>
      <c r="L23" s="50">
        <v>1217.3</v>
      </c>
      <c r="M23" s="50">
        <v>1217.3</v>
      </c>
      <c r="N23" s="50">
        <v>1217.3</v>
      </c>
      <c r="O23" s="31" t="s">
        <v>92</v>
      </c>
      <c r="P23" s="36" t="s">
        <v>0</v>
      </c>
    </row>
    <row r="24" spans="1:16" ht="70.5" customHeight="1">
      <c r="A24" s="47" t="s">
        <v>88</v>
      </c>
      <c r="B24" s="48" t="s">
        <v>93</v>
      </c>
      <c r="C24" s="218" t="s">
        <v>562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7" t="s">
        <v>15</v>
      </c>
      <c r="J24" s="50">
        <v>1081.3</v>
      </c>
      <c r="K24" s="50">
        <v>1103.2</v>
      </c>
      <c r="L24" s="50">
        <v>1232.2</v>
      </c>
      <c r="M24" s="50">
        <v>1232.2</v>
      </c>
      <c r="N24" s="50">
        <v>1232.2</v>
      </c>
      <c r="O24" s="31" t="s">
        <v>94</v>
      </c>
      <c r="P24" s="36" t="s">
        <v>0</v>
      </c>
    </row>
    <row r="25" spans="1:16" ht="108.75" customHeight="1">
      <c r="A25" s="47" t="s">
        <v>88</v>
      </c>
      <c r="B25" s="48" t="s">
        <v>95</v>
      </c>
      <c r="C25" s="218" t="s">
        <v>563</v>
      </c>
      <c r="D25" s="49">
        <v>14</v>
      </c>
      <c r="E25" s="49">
        <v>14</v>
      </c>
      <c r="F25" s="49">
        <v>14</v>
      </c>
      <c r="G25" s="49">
        <v>14</v>
      </c>
      <c r="H25" s="49">
        <v>14</v>
      </c>
      <c r="I25" s="47" t="s">
        <v>15</v>
      </c>
      <c r="J25" s="50">
        <v>3700.5</v>
      </c>
      <c r="K25" s="50">
        <v>5806.1</v>
      </c>
      <c r="L25" s="50">
        <v>6636.6</v>
      </c>
      <c r="M25" s="50">
        <v>6636.6</v>
      </c>
      <c r="N25" s="50">
        <v>6636.6</v>
      </c>
      <c r="O25" s="31" t="s">
        <v>96</v>
      </c>
      <c r="P25" s="36" t="s">
        <v>0</v>
      </c>
    </row>
    <row r="26" spans="1:16" ht="198" customHeight="1">
      <c r="A26" s="47" t="s">
        <v>88</v>
      </c>
      <c r="B26" s="48" t="s">
        <v>97</v>
      </c>
      <c r="C26" s="218" t="s">
        <v>564</v>
      </c>
      <c r="D26" s="49">
        <v>3</v>
      </c>
      <c r="E26" s="49">
        <v>3</v>
      </c>
      <c r="F26" s="49">
        <v>3</v>
      </c>
      <c r="G26" s="49">
        <v>3</v>
      </c>
      <c r="H26" s="49">
        <v>3</v>
      </c>
      <c r="I26" s="47" t="s">
        <v>15</v>
      </c>
      <c r="J26" s="50">
        <v>3458.9</v>
      </c>
      <c r="K26" s="50">
        <v>5806.1</v>
      </c>
      <c r="L26" s="50">
        <v>6636.6</v>
      </c>
      <c r="M26" s="50">
        <v>6636.6</v>
      </c>
      <c r="N26" s="50">
        <v>6636.6</v>
      </c>
      <c r="O26" s="31" t="s">
        <v>98</v>
      </c>
      <c r="P26" s="36" t="s">
        <v>0</v>
      </c>
    </row>
    <row r="27" spans="1:16" ht="82.5" customHeight="1">
      <c r="A27" s="51" t="s">
        <v>88</v>
      </c>
      <c r="B27" s="52" t="s">
        <v>99</v>
      </c>
      <c r="C27" s="219" t="s">
        <v>565</v>
      </c>
      <c r="D27" s="220">
        <v>15</v>
      </c>
      <c r="E27" s="220">
        <v>15</v>
      </c>
      <c r="F27" s="220">
        <v>15</v>
      </c>
      <c r="G27" s="220">
        <v>15</v>
      </c>
      <c r="H27" s="220">
        <v>15</v>
      </c>
      <c r="I27" s="51" t="s">
        <v>15</v>
      </c>
      <c r="J27" s="55">
        <v>708.7</v>
      </c>
      <c r="K27" s="55">
        <v>1089.7</v>
      </c>
      <c r="L27" s="55">
        <v>1217.3</v>
      </c>
      <c r="M27" s="55">
        <v>1217.3</v>
      </c>
      <c r="N27" s="55">
        <v>1217.3</v>
      </c>
      <c r="O27" s="53" t="s">
        <v>100</v>
      </c>
      <c r="P27" s="39" t="s">
        <v>0</v>
      </c>
    </row>
    <row r="28" spans="1:16" ht="15" customHeight="1">
      <c r="A28" s="364" t="s">
        <v>101</v>
      </c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4"/>
      <c r="P28" s="364"/>
    </row>
    <row r="29" spans="1:16" ht="72" customHeight="1">
      <c r="A29" s="35" t="s">
        <v>68</v>
      </c>
      <c r="B29" s="56" t="s">
        <v>59</v>
      </c>
      <c r="C29" s="35" t="s">
        <v>69</v>
      </c>
      <c r="D29" s="35" t="s">
        <v>70</v>
      </c>
      <c r="E29" s="35" t="s">
        <v>71</v>
      </c>
      <c r="F29" s="35" t="s">
        <v>71</v>
      </c>
      <c r="G29" s="35" t="s">
        <v>71</v>
      </c>
      <c r="H29" s="35" t="s">
        <v>71</v>
      </c>
      <c r="I29" s="35" t="s">
        <v>15</v>
      </c>
      <c r="J29" s="57" t="s">
        <v>72</v>
      </c>
      <c r="K29" s="35" t="s">
        <v>73</v>
      </c>
      <c r="L29" s="35" t="s">
        <v>74</v>
      </c>
      <c r="M29" s="35" t="s">
        <v>75</v>
      </c>
      <c r="N29" s="35" t="s">
        <v>76</v>
      </c>
      <c r="O29" s="34" t="s">
        <v>77</v>
      </c>
      <c r="P29" s="35"/>
    </row>
    <row r="30" spans="1:16" ht="70.5" customHeight="1">
      <c r="A30" s="20" t="s">
        <v>68</v>
      </c>
      <c r="B30" s="21" t="s">
        <v>59</v>
      </c>
      <c r="C30" s="35" t="s">
        <v>78</v>
      </c>
      <c r="D30" s="35" t="s">
        <v>20</v>
      </c>
      <c r="E30" s="35" t="s">
        <v>21</v>
      </c>
      <c r="F30" s="35" t="s">
        <v>21</v>
      </c>
      <c r="G30" s="35" t="s">
        <v>21</v>
      </c>
      <c r="H30" s="35" t="s">
        <v>21</v>
      </c>
      <c r="I30" s="35" t="s">
        <v>15</v>
      </c>
      <c r="J30" s="57" t="s">
        <v>79</v>
      </c>
      <c r="K30" s="35" t="s">
        <v>80</v>
      </c>
      <c r="L30" s="35" t="s">
        <v>81</v>
      </c>
      <c r="M30" s="35" t="s">
        <v>81</v>
      </c>
      <c r="N30" s="35" t="s">
        <v>81</v>
      </c>
      <c r="O30" s="22" t="s">
        <v>77</v>
      </c>
      <c r="P30" s="35"/>
    </row>
    <row r="31" spans="1:16" ht="60" customHeight="1">
      <c r="A31" s="40" t="s">
        <v>68</v>
      </c>
      <c r="B31" s="41" t="s">
        <v>59</v>
      </c>
      <c r="C31" s="58" t="s">
        <v>82</v>
      </c>
      <c r="D31" s="58" t="s">
        <v>16</v>
      </c>
      <c r="E31" s="58" t="s">
        <v>16</v>
      </c>
      <c r="F31" s="58" t="s">
        <v>16</v>
      </c>
      <c r="G31" s="58" t="s">
        <v>16</v>
      </c>
      <c r="H31" s="58" t="s">
        <v>16</v>
      </c>
      <c r="I31" s="58" t="s">
        <v>15</v>
      </c>
      <c r="J31" s="59" t="s">
        <v>83</v>
      </c>
      <c r="K31" s="58" t="s">
        <v>84</v>
      </c>
      <c r="L31" s="58" t="s">
        <v>85</v>
      </c>
      <c r="M31" s="58" t="s">
        <v>85</v>
      </c>
      <c r="N31" s="58" t="s">
        <v>85</v>
      </c>
      <c r="O31" s="42" t="s">
        <v>77</v>
      </c>
      <c r="P31" s="58"/>
    </row>
    <row r="32" spans="1:16" ht="14.25" customHeight="1">
      <c r="A32" s="364" t="s">
        <v>102</v>
      </c>
      <c r="B32" s="364"/>
      <c r="C32" s="364"/>
      <c r="D32" s="364"/>
      <c r="E32" s="364"/>
      <c r="F32" s="364"/>
      <c r="G32" s="364"/>
      <c r="H32" s="364"/>
      <c r="I32" s="364"/>
      <c r="J32" s="364"/>
      <c r="K32" s="364"/>
      <c r="L32" s="364"/>
      <c r="M32" s="364"/>
      <c r="N32" s="364"/>
      <c r="O32" s="364"/>
      <c r="P32" s="364"/>
    </row>
    <row r="33" spans="1:16" ht="47.25" customHeight="1">
      <c r="A33" s="20" t="s">
        <v>103</v>
      </c>
      <c r="B33" s="273" t="s">
        <v>634</v>
      </c>
      <c r="C33" s="221" t="s">
        <v>566</v>
      </c>
      <c r="D33" s="40" t="s">
        <v>106</v>
      </c>
      <c r="E33" s="40" t="s">
        <v>37</v>
      </c>
      <c r="F33" s="40">
        <v>23</v>
      </c>
      <c r="G33" s="40">
        <v>23</v>
      </c>
      <c r="H33" s="40">
        <v>23</v>
      </c>
      <c r="I33" s="40" t="s">
        <v>16</v>
      </c>
      <c r="J33" s="40" t="s">
        <v>107</v>
      </c>
      <c r="K33" s="40" t="s">
        <v>108</v>
      </c>
      <c r="L33" s="62" t="s">
        <v>109</v>
      </c>
      <c r="M33" s="62">
        <v>784.8</v>
      </c>
      <c r="N33" s="62">
        <v>786.1</v>
      </c>
      <c r="O33" s="63" t="s">
        <v>110</v>
      </c>
      <c r="P33" s="64"/>
    </row>
    <row r="34" spans="1:16" ht="63.75">
      <c r="A34" s="20">
        <v>833</v>
      </c>
      <c r="B34" s="273" t="s">
        <v>633</v>
      </c>
      <c r="C34" s="221" t="s">
        <v>567</v>
      </c>
      <c r="D34" s="40">
        <v>69</v>
      </c>
      <c r="E34" s="40">
        <v>33</v>
      </c>
      <c r="F34" s="40">
        <v>28</v>
      </c>
      <c r="G34" s="40">
        <v>28</v>
      </c>
      <c r="H34" s="40">
        <v>28</v>
      </c>
      <c r="I34" s="40">
        <v>2</v>
      </c>
      <c r="J34" s="40">
        <v>472.6</v>
      </c>
      <c r="K34" s="40">
        <v>345.32499999999999</v>
      </c>
      <c r="L34" s="62" t="s">
        <v>112</v>
      </c>
      <c r="M34" s="62">
        <v>374.2</v>
      </c>
      <c r="N34" s="62">
        <v>375.8</v>
      </c>
      <c r="O34" s="63" t="s">
        <v>113</v>
      </c>
      <c r="P34" s="45"/>
    </row>
    <row r="35" spans="1:16" ht="56.25" customHeight="1">
      <c r="A35" s="20" t="s">
        <v>103</v>
      </c>
      <c r="B35" s="273" t="s">
        <v>632</v>
      </c>
      <c r="C35" s="221" t="s">
        <v>567</v>
      </c>
      <c r="D35" s="40">
        <v>16</v>
      </c>
      <c r="E35" s="40">
        <v>9</v>
      </c>
      <c r="F35" s="40">
        <v>8</v>
      </c>
      <c r="G35" s="40">
        <v>8</v>
      </c>
      <c r="H35" s="40">
        <v>8</v>
      </c>
      <c r="I35" s="40">
        <v>2</v>
      </c>
      <c r="J35" s="40">
        <v>338.6</v>
      </c>
      <c r="K35" s="40">
        <v>69.254999999999995</v>
      </c>
      <c r="L35" s="62" t="s">
        <v>115</v>
      </c>
      <c r="M35" s="62">
        <v>81.8</v>
      </c>
      <c r="N35" s="62">
        <v>82.2</v>
      </c>
      <c r="O35" s="63" t="s">
        <v>116</v>
      </c>
      <c r="P35" s="45"/>
    </row>
    <row r="36" spans="1:16" ht="76.5">
      <c r="A36" s="20">
        <v>833</v>
      </c>
      <c r="B36" s="273" t="s">
        <v>631</v>
      </c>
      <c r="C36" s="221" t="s">
        <v>568</v>
      </c>
      <c r="D36" s="40">
        <v>71</v>
      </c>
      <c r="E36" s="40">
        <v>106</v>
      </c>
      <c r="F36" s="40">
        <v>53</v>
      </c>
      <c r="G36" s="40">
        <v>53</v>
      </c>
      <c r="H36" s="40">
        <v>53</v>
      </c>
      <c r="I36" s="40">
        <v>2</v>
      </c>
      <c r="J36" s="40">
        <v>676.32</v>
      </c>
      <c r="K36" s="40">
        <v>186.39</v>
      </c>
      <c r="L36" s="62" t="s">
        <v>118</v>
      </c>
      <c r="M36" s="62">
        <v>205.5</v>
      </c>
      <c r="N36" s="62">
        <v>208.5</v>
      </c>
      <c r="O36" s="63" t="s">
        <v>119</v>
      </c>
      <c r="P36" s="45"/>
    </row>
    <row r="37" spans="1:16" ht="51.75" customHeight="1">
      <c r="A37" s="20" t="s">
        <v>103</v>
      </c>
      <c r="B37" s="273" t="s">
        <v>630</v>
      </c>
      <c r="C37" s="221" t="s">
        <v>568</v>
      </c>
      <c r="D37" s="40">
        <v>41</v>
      </c>
      <c r="E37" s="40">
        <v>39</v>
      </c>
      <c r="F37" s="40">
        <v>39</v>
      </c>
      <c r="G37" s="40">
        <v>39</v>
      </c>
      <c r="H37" s="40">
        <v>39</v>
      </c>
      <c r="I37" s="40">
        <v>2</v>
      </c>
      <c r="J37" s="40">
        <v>171.5</v>
      </c>
      <c r="K37" s="40">
        <v>130.435</v>
      </c>
      <c r="L37" s="62" t="s">
        <v>121</v>
      </c>
      <c r="M37" s="62">
        <v>141.9</v>
      </c>
      <c r="N37" s="62">
        <v>144.1</v>
      </c>
      <c r="O37" s="63" t="s">
        <v>122</v>
      </c>
      <c r="P37" s="45"/>
    </row>
    <row r="38" spans="1:16" ht="56.25" customHeight="1">
      <c r="A38" s="20">
        <v>833</v>
      </c>
      <c r="B38" s="273" t="s">
        <v>629</v>
      </c>
      <c r="C38" s="221" t="s">
        <v>569</v>
      </c>
      <c r="D38" s="40" t="s">
        <v>45</v>
      </c>
      <c r="E38" s="40">
        <v>26</v>
      </c>
      <c r="F38" s="40">
        <v>2</v>
      </c>
      <c r="G38" s="40">
        <v>2</v>
      </c>
      <c r="H38" s="40">
        <v>2</v>
      </c>
      <c r="I38" s="40">
        <v>2</v>
      </c>
      <c r="J38" s="40" t="s">
        <v>45</v>
      </c>
      <c r="K38" s="40">
        <v>428.16500000000002</v>
      </c>
      <c r="L38" s="62" t="s">
        <v>124</v>
      </c>
      <c r="M38" s="62">
        <v>219.4</v>
      </c>
      <c r="N38" s="62">
        <v>219.5</v>
      </c>
      <c r="O38" s="63" t="s">
        <v>125</v>
      </c>
      <c r="P38" s="45"/>
    </row>
    <row r="39" spans="1:16" ht="62.25" customHeight="1">
      <c r="A39" s="20" t="s">
        <v>103</v>
      </c>
      <c r="B39" s="273" t="s">
        <v>628</v>
      </c>
      <c r="C39" s="221" t="s">
        <v>570</v>
      </c>
      <c r="D39" s="40" t="s">
        <v>45</v>
      </c>
      <c r="E39" s="40" t="s">
        <v>45</v>
      </c>
      <c r="F39" s="40">
        <v>3</v>
      </c>
      <c r="G39" s="40">
        <v>3</v>
      </c>
      <c r="H39" s="40">
        <v>3</v>
      </c>
      <c r="I39" s="40">
        <v>2</v>
      </c>
      <c r="J39" s="40" t="s">
        <v>45</v>
      </c>
      <c r="K39" s="40" t="s">
        <v>45</v>
      </c>
      <c r="L39" s="62" t="s">
        <v>127</v>
      </c>
      <c r="M39" s="62">
        <v>292.8</v>
      </c>
      <c r="N39" s="62">
        <v>292.89999999999998</v>
      </c>
      <c r="O39" s="63" t="s">
        <v>128</v>
      </c>
      <c r="P39" s="45"/>
    </row>
    <row r="40" spans="1:16" ht="73.5" customHeight="1">
      <c r="A40" s="65">
        <v>833</v>
      </c>
      <c r="B40" s="273" t="s">
        <v>627</v>
      </c>
      <c r="C40" s="222" t="s">
        <v>571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67">
        <v>2</v>
      </c>
      <c r="J40" s="67" t="s">
        <v>45</v>
      </c>
      <c r="K40" s="67">
        <v>428.16500000000002</v>
      </c>
      <c r="L40" s="69" t="s">
        <v>130</v>
      </c>
      <c r="M40" s="69">
        <v>422.5</v>
      </c>
      <c r="N40" s="69">
        <v>422.6</v>
      </c>
      <c r="O40" s="63" t="s">
        <v>131</v>
      </c>
      <c r="P40" s="45"/>
    </row>
    <row r="41" spans="1:16">
      <c r="A41" s="364" t="s">
        <v>167</v>
      </c>
      <c r="B41" s="364"/>
      <c r="C41" s="364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</row>
    <row r="42" spans="1:16" ht="106.5" customHeight="1">
      <c r="A42" s="65" t="s">
        <v>160</v>
      </c>
      <c r="B42" s="223" t="s">
        <v>572</v>
      </c>
      <c r="C42" s="224" t="s">
        <v>573</v>
      </c>
      <c r="D42" s="7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73" t="s">
        <v>15</v>
      </c>
      <c r="J42" s="73" t="s">
        <v>151</v>
      </c>
      <c r="K42" s="73" t="s">
        <v>152</v>
      </c>
      <c r="L42" s="73" t="s">
        <v>153</v>
      </c>
      <c r="M42" s="73" t="s">
        <v>154</v>
      </c>
      <c r="N42" s="73" t="s">
        <v>155</v>
      </c>
      <c r="O42" s="73" t="s">
        <v>156</v>
      </c>
      <c r="P42" s="64"/>
    </row>
    <row r="43" spans="1:16" ht="83.25" customHeight="1">
      <c r="A43" s="65" t="s">
        <v>160</v>
      </c>
      <c r="B43" s="223" t="s">
        <v>575</v>
      </c>
      <c r="C43" s="225" t="s">
        <v>574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5">
        <v>1</v>
      </c>
      <c r="J43" s="75">
        <v>429.7</v>
      </c>
      <c r="K43" s="76">
        <v>1891.9269999999999</v>
      </c>
      <c r="L43" s="76">
        <v>1959.9</v>
      </c>
      <c r="M43" s="76">
        <v>1971</v>
      </c>
      <c r="N43" s="76">
        <v>1982.8</v>
      </c>
      <c r="O43" s="75">
        <v>1420021</v>
      </c>
      <c r="P43" s="45"/>
    </row>
    <row r="44" spans="1:16" ht="72" customHeight="1">
      <c r="A44" s="65" t="s">
        <v>160</v>
      </c>
      <c r="B44" s="223" t="s">
        <v>576</v>
      </c>
      <c r="C44" s="225" t="s">
        <v>574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5">
        <v>1</v>
      </c>
      <c r="J44" s="76">
        <v>214.89789999999999</v>
      </c>
      <c r="K44" s="76">
        <v>1620.675</v>
      </c>
      <c r="L44" s="76">
        <v>1701.9</v>
      </c>
      <c r="M44" s="76">
        <v>1712.5</v>
      </c>
      <c r="N44" s="76">
        <v>1723.5</v>
      </c>
      <c r="O44" s="75">
        <v>1420022</v>
      </c>
      <c r="P44" s="45"/>
    </row>
    <row r="45" spans="1:16" ht="81.75" customHeight="1">
      <c r="A45" s="65" t="s">
        <v>160</v>
      </c>
      <c r="B45" s="45" t="s">
        <v>577</v>
      </c>
      <c r="C45" s="225" t="s">
        <v>574</v>
      </c>
      <c r="D45" s="75"/>
      <c r="E45" s="75"/>
      <c r="F45" s="75">
        <v>10</v>
      </c>
      <c r="G45" s="75">
        <v>10</v>
      </c>
      <c r="H45" s="75">
        <v>10</v>
      </c>
      <c r="I45" s="75">
        <v>1</v>
      </c>
      <c r="J45" s="45"/>
      <c r="K45" s="45"/>
      <c r="L45" s="76">
        <v>159.69999999999999</v>
      </c>
      <c r="M45" s="76">
        <v>160.9</v>
      </c>
      <c r="N45" s="76">
        <v>162.30000000000001</v>
      </c>
      <c r="O45" s="75">
        <v>1420618</v>
      </c>
      <c r="P45" s="45"/>
    </row>
    <row r="46" spans="1:16" ht="51">
      <c r="A46" s="65" t="s">
        <v>160</v>
      </c>
      <c r="B46" s="77" t="s">
        <v>579</v>
      </c>
      <c r="C46" s="226" t="s">
        <v>578</v>
      </c>
      <c r="D46" s="77" t="s">
        <v>163</v>
      </c>
      <c r="E46" s="77" t="s">
        <v>163</v>
      </c>
      <c r="F46" s="77" t="s">
        <v>163</v>
      </c>
      <c r="G46" s="77" t="s">
        <v>163</v>
      </c>
      <c r="H46" s="77" t="s">
        <v>163</v>
      </c>
      <c r="I46" s="77" t="s">
        <v>16</v>
      </c>
      <c r="J46" s="78">
        <v>3984.3</v>
      </c>
      <c r="K46" s="78">
        <v>4756</v>
      </c>
      <c r="L46" s="78">
        <v>4956.2</v>
      </c>
      <c r="M46" s="78">
        <v>5027.7</v>
      </c>
      <c r="N46" s="78">
        <v>5108.2</v>
      </c>
      <c r="O46" s="77" t="s">
        <v>164</v>
      </c>
      <c r="P46" s="70"/>
    </row>
    <row r="47" spans="1:16" ht="38.25">
      <c r="A47" s="79" t="s">
        <v>160</v>
      </c>
      <c r="B47" s="227" t="s">
        <v>580</v>
      </c>
      <c r="C47" s="226" t="s">
        <v>578</v>
      </c>
      <c r="D47" s="73" t="s">
        <v>163</v>
      </c>
      <c r="E47" s="73" t="s">
        <v>163</v>
      </c>
      <c r="F47" s="73" t="s">
        <v>163</v>
      </c>
      <c r="G47" s="73" t="s">
        <v>163</v>
      </c>
      <c r="H47" s="73" t="s">
        <v>163</v>
      </c>
      <c r="I47" s="73" t="s">
        <v>16</v>
      </c>
      <c r="J47" s="80">
        <v>89.4</v>
      </c>
      <c r="K47" s="80">
        <v>179.1</v>
      </c>
      <c r="L47" s="80">
        <v>185.8</v>
      </c>
      <c r="M47" s="80">
        <v>185.8</v>
      </c>
      <c r="N47" s="80">
        <v>185.8</v>
      </c>
      <c r="O47" s="73" t="s">
        <v>166</v>
      </c>
      <c r="P47" s="81"/>
    </row>
    <row r="48" spans="1:16">
      <c r="A48" s="364" t="s">
        <v>189</v>
      </c>
      <c r="B48" s="364"/>
      <c r="C48" s="364"/>
      <c r="D48" s="364"/>
      <c r="E48" s="364"/>
      <c r="F48" s="364"/>
      <c r="G48" s="364"/>
      <c r="H48" s="364"/>
      <c r="I48" s="364"/>
      <c r="J48" s="364"/>
      <c r="K48" s="364"/>
      <c r="L48" s="364"/>
      <c r="M48" s="364"/>
      <c r="N48" s="364"/>
      <c r="O48" s="364"/>
      <c r="P48" s="364"/>
    </row>
    <row r="49" spans="1:16" ht="25.5">
      <c r="A49" s="175" t="s">
        <v>168</v>
      </c>
      <c r="B49" s="45" t="s">
        <v>169</v>
      </c>
      <c r="C49" s="175" t="s">
        <v>135</v>
      </c>
      <c r="D49" s="82">
        <v>0</v>
      </c>
      <c r="E49" s="82">
        <v>11971</v>
      </c>
      <c r="F49" s="231">
        <v>0</v>
      </c>
      <c r="G49" s="231">
        <v>0</v>
      </c>
      <c r="H49" s="231">
        <v>0</v>
      </c>
      <c r="I49" s="175" t="s">
        <v>16</v>
      </c>
      <c r="J49" s="84">
        <v>0</v>
      </c>
      <c r="K49" s="84">
        <v>11520.1</v>
      </c>
      <c r="L49" s="84">
        <v>0</v>
      </c>
      <c r="M49" s="84">
        <v>0</v>
      </c>
      <c r="N49" s="84">
        <v>0</v>
      </c>
      <c r="O49" s="68" t="s">
        <v>170</v>
      </c>
      <c r="P49" s="85"/>
    </row>
    <row r="50" spans="1:16" ht="38.25">
      <c r="A50" s="175" t="s">
        <v>168</v>
      </c>
      <c r="B50" s="45" t="s">
        <v>171</v>
      </c>
      <c r="C50" s="175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175" t="s">
        <v>16</v>
      </c>
      <c r="J50" s="84">
        <v>49977.4</v>
      </c>
      <c r="K50" s="84">
        <v>63447.1</v>
      </c>
      <c r="L50" s="84">
        <v>43757.4</v>
      </c>
      <c r="M50" s="84">
        <v>43757.4</v>
      </c>
      <c r="N50" s="84">
        <v>43757.4</v>
      </c>
      <c r="O50" s="83" t="s">
        <v>172</v>
      </c>
      <c r="P50" s="45"/>
    </row>
    <row r="51" spans="1:16" ht="25.5">
      <c r="A51" s="175" t="s">
        <v>168</v>
      </c>
      <c r="B51" s="45" t="s">
        <v>173</v>
      </c>
      <c r="C51" s="175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175" t="s">
        <v>16</v>
      </c>
      <c r="J51" s="84">
        <v>344485.5</v>
      </c>
      <c r="K51" s="84">
        <v>377956</v>
      </c>
      <c r="L51" s="84">
        <v>276892.09999999998</v>
      </c>
      <c r="M51" s="84">
        <v>175957.6</v>
      </c>
      <c r="N51" s="84">
        <v>276892.09999999998</v>
      </c>
      <c r="O51" s="83" t="s">
        <v>174</v>
      </c>
      <c r="P51" s="45"/>
    </row>
    <row r="52" spans="1:16" ht="38.25">
      <c r="A52" s="175" t="s">
        <v>168</v>
      </c>
      <c r="B52" s="45" t="s">
        <v>175</v>
      </c>
      <c r="C52" s="175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175" t="s">
        <v>16</v>
      </c>
      <c r="J52" s="84">
        <v>115133.9</v>
      </c>
      <c r="K52" s="84">
        <v>123273.2</v>
      </c>
      <c r="L52" s="84">
        <v>97285.8</v>
      </c>
      <c r="M52" s="84">
        <v>90285.8</v>
      </c>
      <c r="N52" s="84">
        <v>97285.8</v>
      </c>
      <c r="O52" s="84" t="s">
        <v>176</v>
      </c>
      <c r="P52" s="45"/>
    </row>
    <row r="53" spans="1:16" ht="38.25">
      <c r="A53" s="175" t="s">
        <v>168</v>
      </c>
      <c r="B53" s="45" t="s">
        <v>177</v>
      </c>
      <c r="C53" s="175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175" t="s">
        <v>16</v>
      </c>
      <c r="J53" s="84">
        <v>19063.3</v>
      </c>
      <c r="K53" s="84">
        <v>175907.20000000001</v>
      </c>
      <c r="L53" s="84">
        <v>123714.5</v>
      </c>
      <c r="M53" s="84">
        <v>123714.5</v>
      </c>
      <c r="N53" s="84">
        <v>123714.5</v>
      </c>
      <c r="O53" s="84" t="s">
        <v>178</v>
      </c>
      <c r="P53" s="45"/>
    </row>
    <row r="54" spans="1:16" ht="51">
      <c r="A54" s="175" t="s">
        <v>168</v>
      </c>
      <c r="B54" s="45" t="s">
        <v>179</v>
      </c>
      <c r="C54" s="236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175" t="s">
        <v>16</v>
      </c>
      <c r="J54" s="84">
        <v>40988.800000000003</v>
      </c>
      <c r="K54" s="84">
        <v>45674.9</v>
      </c>
      <c r="L54" s="84">
        <v>32073.4</v>
      </c>
      <c r="M54" s="84">
        <v>32073.4</v>
      </c>
      <c r="N54" s="84">
        <v>32073.4</v>
      </c>
      <c r="O54" s="84" t="s">
        <v>180</v>
      </c>
      <c r="P54" s="45"/>
    </row>
    <row r="55" spans="1:16" ht="42" customHeight="1">
      <c r="A55" s="175" t="s">
        <v>168</v>
      </c>
      <c r="B55" s="232" t="s">
        <v>181</v>
      </c>
      <c r="C55" s="233" t="s">
        <v>283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175" t="s">
        <v>16</v>
      </c>
      <c r="J55" s="84">
        <v>35951.1</v>
      </c>
      <c r="K55" s="84">
        <v>37727</v>
      </c>
      <c r="L55" s="84">
        <v>32807.9</v>
      </c>
      <c r="M55" s="84">
        <v>32807.9</v>
      </c>
      <c r="N55" s="84">
        <v>32807.9</v>
      </c>
      <c r="O55" s="84" t="s">
        <v>182</v>
      </c>
      <c r="P55" s="45"/>
    </row>
    <row r="56" spans="1:16" ht="38.25">
      <c r="A56" s="175" t="s">
        <v>168</v>
      </c>
      <c r="B56" s="45" t="s">
        <v>183</v>
      </c>
      <c r="C56" s="236" t="s">
        <v>283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175" t="s">
        <v>16</v>
      </c>
      <c r="J56" s="84">
        <v>6901.6</v>
      </c>
      <c r="K56" s="84">
        <v>9908.5</v>
      </c>
      <c r="L56" s="84">
        <v>6897</v>
      </c>
      <c r="M56" s="84">
        <v>6897</v>
      </c>
      <c r="N56" s="84">
        <v>6897</v>
      </c>
      <c r="O56" s="84" t="s">
        <v>184</v>
      </c>
      <c r="P56" s="45"/>
    </row>
    <row r="57" spans="1:16" ht="27.75" customHeight="1">
      <c r="A57" s="175" t="s">
        <v>168</v>
      </c>
      <c r="B57" s="45" t="s">
        <v>185</v>
      </c>
      <c r="C57" s="236" t="s">
        <v>283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175" t="s">
        <v>16</v>
      </c>
      <c r="J57" s="84">
        <v>0</v>
      </c>
      <c r="K57" s="84">
        <v>664176.30000000005</v>
      </c>
      <c r="L57" s="84">
        <v>526837.5</v>
      </c>
      <c r="M57" s="84">
        <v>526837.5</v>
      </c>
      <c r="N57" s="84">
        <v>526837.5</v>
      </c>
      <c r="O57" s="68" t="s">
        <v>186</v>
      </c>
      <c r="P57" s="45"/>
    </row>
    <row r="58" spans="1:16">
      <c r="A58" s="175" t="s">
        <v>168</v>
      </c>
      <c r="B58" s="234" t="s">
        <v>581</v>
      </c>
      <c r="C58" s="235" t="s">
        <v>623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175" t="s">
        <v>16</v>
      </c>
      <c r="J58" s="84">
        <v>7143</v>
      </c>
      <c r="K58" s="84">
        <v>7000.9</v>
      </c>
      <c r="L58" s="84">
        <v>6596.8</v>
      </c>
      <c r="M58" s="84">
        <v>6596.8</v>
      </c>
      <c r="N58" s="84">
        <v>6596.8</v>
      </c>
      <c r="O58" s="68" t="s">
        <v>188</v>
      </c>
      <c r="P58" s="45"/>
    </row>
    <row r="59" spans="1:16">
      <c r="A59" s="364" t="s">
        <v>384</v>
      </c>
      <c r="B59" s="364"/>
      <c r="C59" s="364"/>
      <c r="D59" s="364"/>
      <c r="E59" s="364"/>
      <c r="F59" s="364"/>
      <c r="G59" s="364"/>
      <c r="H59" s="364"/>
      <c r="I59" s="364"/>
      <c r="J59" s="364"/>
      <c r="K59" s="364"/>
      <c r="L59" s="364"/>
      <c r="M59" s="364"/>
      <c r="N59" s="364"/>
      <c r="O59" s="364"/>
      <c r="P59" s="364"/>
    </row>
    <row r="60" spans="1:16" ht="63.75">
      <c r="A60" s="58" t="s">
        <v>367</v>
      </c>
      <c r="B60" s="119" t="s">
        <v>368</v>
      </c>
      <c r="C60" s="120" t="s">
        <v>622</v>
      </c>
      <c r="D60" s="121" t="s">
        <v>370</v>
      </c>
      <c r="E60" s="121" t="s">
        <v>371</v>
      </c>
      <c r="F60" s="121" t="s">
        <v>371</v>
      </c>
      <c r="G60" s="121" t="s">
        <v>371</v>
      </c>
      <c r="H60" s="121" t="s">
        <v>371</v>
      </c>
      <c r="I60" s="58" t="s">
        <v>15</v>
      </c>
      <c r="J60" s="121" t="s">
        <v>372</v>
      </c>
      <c r="K60" s="121" t="s">
        <v>373</v>
      </c>
      <c r="L60" s="121" t="s">
        <v>374</v>
      </c>
      <c r="M60" s="121" t="s">
        <v>375</v>
      </c>
      <c r="N60" s="121" t="s">
        <v>376</v>
      </c>
      <c r="O60" s="58" t="s">
        <v>377</v>
      </c>
      <c r="P60" s="122"/>
    </row>
    <row r="61" spans="1:16" ht="83.25" customHeight="1">
      <c r="A61" s="376">
        <v>852</v>
      </c>
      <c r="B61" s="377" t="s">
        <v>378</v>
      </c>
      <c r="C61" s="114" t="s">
        <v>582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378">
        <v>1</v>
      </c>
      <c r="J61" s="378">
        <v>1191.3</v>
      </c>
      <c r="K61" s="378">
        <v>2551.9</v>
      </c>
      <c r="L61" s="378">
        <v>2449.8000000000002</v>
      </c>
      <c r="M61" s="378">
        <v>2204.8000000000002</v>
      </c>
      <c r="N61" s="378">
        <v>2425.3000000000002</v>
      </c>
      <c r="O61" s="378">
        <v>1010234</v>
      </c>
      <c r="P61" s="114" t="s">
        <v>380</v>
      </c>
    </row>
    <row r="62" spans="1:16" ht="114.75" customHeight="1">
      <c r="A62" s="376"/>
      <c r="B62" s="377"/>
      <c r="C62" s="12" t="s">
        <v>584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379"/>
      <c r="J62" s="379"/>
      <c r="K62" s="379"/>
      <c r="L62" s="379"/>
      <c r="M62" s="379"/>
      <c r="N62" s="379"/>
      <c r="O62" s="379"/>
      <c r="P62" s="12" t="s">
        <v>382</v>
      </c>
    </row>
    <row r="63" spans="1:16" ht="63.75" customHeight="1">
      <c r="A63" s="376"/>
      <c r="B63" s="377"/>
      <c r="C63" s="12" t="s">
        <v>583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380"/>
      <c r="J63" s="380"/>
      <c r="K63" s="380"/>
      <c r="L63" s="380"/>
      <c r="M63" s="380"/>
      <c r="N63" s="380"/>
      <c r="O63" s="380"/>
      <c r="P63" s="12" t="s">
        <v>383</v>
      </c>
    </row>
    <row r="64" spans="1:16" ht="15.75" customHeight="1">
      <c r="A64" s="381" t="s">
        <v>385</v>
      </c>
      <c r="B64" s="382"/>
      <c r="C64" s="382"/>
      <c r="D64" s="382"/>
      <c r="E64" s="382"/>
      <c r="F64" s="382"/>
      <c r="G64" s="382"/>
      <c r="H64" s="382"/>
      <c r="I64" s="382"/>
      <c r="J64" s="382"/>
      <c r="K64" s="382"/>
      <c r="L64" s="382"/>
      <c r="M64" s="382"/>
      <c r="N64" s="382"/>
      <c r="O64" s="382"/>
      <c r="P64" s="383"/>
    </row>
    <row r="65" spans="1:16" ht="240" customHeight="1">
      <c r="A65" s="175">
        <v>854</v>
      </c>
      <c r="B65" s="123" t="s">
        <v>386</v>
      </c>
      <c r="C65" s="217" t="s">
        <v>587</v>
      </c>
      <c r="D65" s="22" t="s">
        <v>388</v>
      </c>
      <c r="E65" s="22" t="s">
        <v>388</v>
      </c>
      <c r="F65" s="22" t="s">
        <v>388</v>
      </c>
      <c r="G65" s="22" t="s">
        <v>388</v>
      </c>
      <c r="H65" s="22" t="s">
        <v>388</v>
      </c>
      <c r="I65" s="22" t="s">
        <v>15</v>
      </c>
      <c r="J65" s="22" t="s">
        <v>389</v>
      </c>
      <c r="K65" s="22" t="s">
        <v>390</v>
      </c>
      <c r="L65" s="22" t="s">
        <v>391</v>
      </c>
      <c r="M65" s="22" t="s">
        <v>392</v>
      </c>
      <c r="N65" s="22" t="s">
        <v>393</v>
      </c>
      <c r="O65" s="22"/>
      <c r="P65" s="23"/>
    </row>
    <row r="66" spans="1:16" ht="60.75" customHeight="1">
      <c r="A66" s="175">
        <v>854</v>
      </c>
      <c r="B66" s="21" t="s">
        <v>585</v>
      </c>
      <c r="C66" s="217" t="s">
        <v>588</v>
      </c>
      <c r="D66" s="22" t="s">
        <v>388</v>
      </c>
      <c r="E66" s="22" t="s">
        <v>388</v>
      </c>
      <c r="F66" s="22" t="s">
        <v>388</v>
      </c>
      <c r="G66" s="22" t="s">
        <v>388</v>
      </c>
      <c r="H66" s="22" t="s">
        <v>388</v>
      </c>
      <c r="I66" s="22" t="s">
        <v>15</v>
      </c>
      <c r="J66" s="22" t="s">
        <v>395</v>
      </c>
      <c r="K66" s="22" t="s">
        <v>390</v>
      </c>
      <c r="L66" s="22" t="s">
        <v>391</v>
      </c>
      <c r="M66" s="22" t="s">
        <v>392</v>
      </c>
      <c r="N66" s="22" t="s">
        <v>393</v>
      </c>
      <c r="O66" s="22"/>
      <c r="P66" s="23"/>
    </row>
    <row r="67" spans="1:16" ht="72" customHeight="1">
      <c r="A67" s="175">
        <v>854</v>
      </c>
      <c r="B67" s="21" t="s">
        <v>586</v>
      </c>
      <c r="C67" s="217" t="s">
        <v>589</v>
      </c>
      <c r="D67" s="22" t="s">
        <v>388</v>
      </c>
      <c r="E67" s="22" t="s">
        <v>388</v>
      </c>
      <c r="F67" s="22" t="s">
        <v>388</v>
      </c>
      <c r="G67" s="22" t="s">
        <v>388</v>
      </c>
      <c r="H67" s="22" t="s">
        <v>388</v>
      </c>
      <c r="I67" s="22" t="s">
        <v>15</v>
      </c>
      <c r="J67" s="22" t="s">
        <v>395</v>
      </c>
      <c r="K67" s="22" t="s">
        <v>390</v>
      </c>
      <c r="L67" s="22" t="s">
        <v>391</v>
      </c>
      <c r="M67" s="22" t="s">
        <v>392</v>
      </c>
      <c r="N67" s="22" t="s">
        <v>393</v>
      </c>
      <c r="O67" s="22"/>
      <c r="P67" s="23"/>
    </row>
    <row r="68" spans="1:16">
      <c r="A68" s="364" t="s">
        <v>190</v>
      </c>
      <c r="B68" s="364"/>
      <c r="C68" s="364"/>
      <c r="D68" s="364"/>
      <c r="E68" s="364"/>
      <c r="F68" s="364"/>
      <c r="G68" s="364"/>
      <c r="H68" s="364"/>
      <c r="I68" s="364"/>
      <c r="J68" s="364"/>
      <c r="K68" s="364"/>
      <c r="L68" s="364"/>
      <c r="M68" s="364"/>
      <c r="N68" s="364"/>
      <c r="O68" s="364"/>
      <c r="P68" s="364"/>
    </row>
    <row r="69" spans="1:16" ht="76.5">
      <c r="A69" s="90">
        <v>855</v>
      </c>
      <c r="B69" s="86" t="s">
        <v>591</v>
      </c>
      <c r="C69" s="238" t="s">
        <v>621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0">
        <v>1</v>
      </c>
      <c r="J69" s="89">
        <v>8750.15</v>
      </c>
      <c r="K69" s="96">
        <v>10989.9</v>
      </c>
      <c r="L69" s="96">
        <v>11298.4</v>
      </c>
      <c r="M69" s="96">
        <v>11054.3</v>
      </c>
      <c r="N69" s="96">
        <v>11054.3</v>
      </c>
      <c r="O69" s="87" t="s">
        <v>193</v>
      </c>
      <c r="P69" s="90"/>
    </row>
    <row r="70" spans="1:16" ht="38.25">
      <c r="A70" s="90">
        <v>855</v>
      </c>
      <c r="B70" s="86" t="s">
        <v>590</v>
      </c>
      <c r="C70" s="90" t="s">
        <v>620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90">
        <v>2</v>
      </c>
      <c r="J70" s="89">
        <v>226379.62</v>
      </c>
      <c r="K70" s="96">
        <v>711914.9</v>
      </c>
      <c r="L70" s="96">
        <v>779500.6</v>
      </c>
      <c r="M70" s="96">
        <v>674510.6</v>
      </c>
      <c r="N70" s="96">
        <v>674510.6</v>
      </c>
      <c r="O70" s="91" t="s">
        <v>196</v>
      </c>
      <c r="P70" s="90"/>
    </row>
    <row r="71" spans="1:16" ht="63.75">
      <c r="A71" s="90">
        <v>855</v>
      </c>
      <c r="B71" s="86" t="s">
        <v>592</v>
      </c>
      <c r="C71" s="90" t="s">
        <v>618</v>
      </c>
      <c r="D71" s="95">
        <v>870310</v>
      </c>
      <c r="E71" s="95">
        <v>1113986</v>
      </c>
      <c r="F71" s="95">
        <v>1091220</v>
      </c>
      <c r="G71" s="95">
        <v>1083632</v>
      </c>
      <c r="H71" s="280">
        <v>1077561</v>
      </c>
      <c r="I71" s="90">
        <v>2</v>
      </c>
      <c r="J71" s="89">
        <v>685759.21</v>
      </c>
      <c r="K71" s="96">
        <v>978994.5</v>
      </c>
      <c r="L71" s="96">
        <v>763075.9</v>
      </c>
      <c r="M71" s="96">
        <v>617956.5</v>
      </c>
      <c r="N71" s="96">
        <v>617956.5</v>
      </c>
      <c r="O71" s="87" t="s">
        <v>199</v>
      </c>
      <c r="P71" s="90"/>
    </row>
    <row r="72" spans="1:16" ht="63.75">
      <c r="A72" s="90">
        <v>855</v>
      </c>
      <c r="B72" s="86" t="s">
        <v>593</v>
      </c>
      <c r="C72" s="90" t="s">
        <v>619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90">
        <v>2</v>
      </c>
      <c r="J72" s="89">
        <v>19179.95</v>
      </c>
      <c r="K72" s="96">
        <v>29810.1</v>
      </c>
      <c r="L72" s="96">
        <v>30553.599999999999</v>
      </c>
      <c r="M72" s="96">
        <v>26518.2</v>
      </c>
      <c r="N72" s="96">
        <v>26518.2</v>
      </c>
      <c r="O72" s="87" t="s">
        <v>202</v>
      </c>
      <c r="P72" s="90"/>
    </row>
    <row r="73" spans="1:16" ht="25.5">
      <c r="A73" s="90">
        <v>855</v>
      </c>
      <c r="B73" s="86" t="s">
        <v>594</v>
      </c>
      <c r="C73" s="90" t="s">
        <v>618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90">
        <v>2</v>
      </c>
      <c r="J73" s="89">
        <v>78186.289999999994</v>
      </c>
      <c r="K73" s="96">
        <v>89309</v>
      </c>
      <c r="L73" s="96">
        <v>53100</v>
      </c>
      <c r="M73" s="168">
        <v>0</v>
      </c>
      <c r="N73" s="168">
        <v>0</v>
      </c>
      <c r="O73" s="87" t="s">
        <v>204</v>
      </c>
      <c r="P73" s="90"/>
    </row>
    <row r="74" spans="1:16" ht="25.5">
      <c r="A74" s="74">
        <v>855</v>
      </c>
      <c r="B74" s="88" t="s">
        <v>595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74">
        <v>1</v>
      </c>
      <c r="J74" s="89">
        <v>7182.2</v>
      </c>
      <c r="K74" s="96">
        <v>13356.7</v>
      </c>
      <c r="L74" s="96">
        <v>13604.3</v>
      </c>
      <c r="M74" s="96">
        <v>9676.6</v>
      </c>
      <c r="N74" s="96">
        <v>9676.6</v>
      </c>
      <c r="O74" s="87" t="s">
        <v>207</v>
      </c>
      <c r="P74" s="90"/>
    </row>
    <row r="75" spans="1:16" ht="25.5">
      <c r="A75" s="74">
        <v>855</v>
      </c>
      <c r="B75" s="88" t="s">
        <v>596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74">
        <v>2</v>
      </c>
      <c r="J75" s="89">
        <v>17184.14</v>
      </c>
      <c r="K75" s="96">
        <v>21136.1</v>
      </c>
      <c r="L75" s="96">
        <v>22352.3</v>
      </c>
      <c r="M75" s="96">
        <v>21482.6</v>
      </c>
      <c r="N75" s="96">
        <v>21482.6</v>
      </c>
      <c r="O75" s="87" t="s">
        <v>210</v>
      </c>
      <c r="P75" s="90"/>
    </row>
    <row r="76" spans="1:16" ht="25.5">
      <c r="A76" s="90">
        <v>855</v>
      </c>
      <c r="B76" s="86" t="s">
        <v>597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90">
        <v>2</v>
      </c>
      <c r="J76" s="89">
        <v>5391.34</v>
      </c>
      <c r="K76" s="96">
        <v>17301.599999999999</v>
      </c>
      <c r="L76" s="96">
        <v>7906</v>
      </c>
      <c r="M76" s="96">
        <v>6209.4</v>
      </c>
      <c r="N76" s="96">
        <v>6209.4</v>
      </c>
      <c r="O76" s="87" t="s">
        <v>212</v>
      </c>
      <c r="P76" s="90"/>
    </row>
    <row r="77" spans="1:16" ht="25.5">
      <c r="A77" s="90">
        <v>855</v>
      </c>
      <c r="B77" s="86" t="s">
        <v>607</v>
      </c>
      <c r="C77" s="90" t="s">
        <v>598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0">
        <v>1</v>
      </c>
      <c r="J77" s="89">
        <v>49806.673999999999</v>
      </c>
      <c r="K77" s="96">
        <v>68056.5</v>
      </c>
      <c r="L77" s="96">
        <v>74368.600000000006</v>
      </c>
      <c r="M77" s="96">
        <v>55926.1</v>
      </c>
      <c r="N77" s="96">
        <v>55926.1</v>
      </c>
      <c r="O77" s="87" t="s">
        <v>215</v>
      </c>
      <c r="P77" s="90"/>
    </row>
    <row r="78" spans="1:16" ht="100.5" customHeight="1">
      <c r="A78" s="90">
        <v>855</v>
      </c>
      <c r="B78" s="86" t="s">
        <v>599</v>
      </c>
      <c r="C78" s="90" t="s">
        <v>618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90">
        <v>2</v>
      </c>
      <c r="J78" s="89">
        <v>42555.09</v>
      </c>
      <c r="K78" s="96">
        <v>122093.6</v>
      </c>
      <c r="L78" s="96">
        <v>59854.9</v>
      </c>
      <c r="M78" s="96">
        <v>48812.4</v>
      </c>
      <c r="N78" s="96">
        <v>48812.4</v>
      </c>
      <c r="O78" s="87" t="s">
        <v>217</v>
      </c>
      <c r="P78" s="90"/>
    </row>
    <row r="79" spans="1:16" ht="50.25" customHeight="1">
      <c r="A79" s="90">
        <v>855</v>
      </c>
      <c r="B79" s="86" t="s">
        <v>600</v>
      </c>
      <c r="C79" s="90" t="s">
        <v>618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90">
        <v>2</v>
      </c>
      <c r="J79" s="89">
        <v>51494.95</v>
      </c>
      <c r="K79" s="96">
        <v>53933.2</v>
      </c>
      <c r="L79" s="96">
        <v>59014.8</v>
      </c>
      <c r="M79" s="96">
        <v>51398</v>
      </c>
      <c r="N79" s="96">
        <v>51398</v>
      </c>
      <c r="O79" s="87" t="s">
        <v>219</v>
      </c>
      <c r="P79" s="90"/>
    </row>
    <row r="80" spans="1:16" ht="49.5" customHeight="1">
      <c r="A80" s="90">
        <v>855</v>
      </c>
      <c r="B80" s="86" t="s">
        <v>601</v>
      </c>
      <c r="C80" s="90" t="s">
        <v>618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90">
        <v>2</v>
      </c>
      <c r="J80" s="89">
        <v>86071.4</v>
      </c>
      <c r="K80" s="96">
        <v>136977.1</v>
      </c>
      <c r="L80" s="96">
        <v>147451.4</v>
      </c>
      <c r="M80" s="96">
        <v>129290.1</v>
      </c>
      <c r="N80" s="96">
        <v>129290.1</v>
      </c>
      <c r="O80" s="87" t="s">
        <v>221</v>
      </c>
      <c r="P80" s="90"/>
    </row>
    <row r="81" spans="1:16" ht="48" customHeight="1">
      <c r="A81" s="90">
        <v>855</v>
      </c>
      <c r="B81" s="248" t="s">
        <v>555</v>
      </c>
      <c r="C81" s="238" t="s">
        <v>556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90">
        <v>2</v>
      </c>
      <c r="J81" s="89">
        <v>22983.53</v>
      </c>
      <c r="K81" s="96">
        <v>28465</v>
      </c>
      <c r="L81" s="96">
        <v>29294.6</v>
      </c>
      <c r="M81" s="96">
        <v>28963.1</v>
      </c>
      <c r="N81" s="96">
        <v>28963.1</v>
      </c>
      <c r="O81" s="87" t="s">
        <v>224</v>
      </c>
      <c r="P81" s="90"/>
    </row>
    <row r="82" spans="1:16" ht="63" customHeight="1">
      <c r="A82" s="90">
        <v>855</v>
      </c>
      <c r="B82" s="248" t="s">
        <v>616</v>
      </c>
      <c r="C82" s="238" t="s">
        <v>556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90">
        <v>2</v>
      </c>
      <c r="J82" s="89" t="s">
        <v>45</v>
      </c>
      <c r="K82" s="96">
        <v>115180.2</v>
      </c>
      <c r="L82" s="96">
        <f>81511.3+32835.4</f>
        <v>114346.70000000001</v>
      </c>
      <c r="M82" s="96">
        <v>108221.9</v>
      </c>
      <c r="N82" s="96">
        <v>108221.9</v>
      </c>
      <c r="O82" s="87" t="s">
        <v>226</v>
      </c>
      <c r="P82" s="90"/>
    </row>
    <row r="83" spans="1:16" ht="49.5" customHeight="1">
      <c r="A83" s="90">
        <v>855</v>
      </c>
      <c r="B83" s="86" t="s">
        <v>602</v>
      </c>
      <c r="C83" s="90" t="s">
        <v>606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0">
        <v>1</v>
      </c>
      <c r="J83" s="89">
        <v>19521.8</v>
      </c>
      <c r="K83" s="96">
        <v>19661.099999999999</v>
      </c>
      <c r="L83" s="96">
        <v>21435.7</v>
      </c>
      <c r="M83" s="96">
        <v>19685.900000000001</v>
      </c>
      <c r="N83" s="96">
        <v>19685.900000000001</v>
      </c>
      <c r="O83" s="87" t="s">
        <v>229</v>
      </c>
      <c r="P83" s="90"/>
    </row>
    <row r="84" spans="1:16" ht="56.25" customHeight="1">
      <c r="A84" s="90">
        <v>855</v>
      </c>
      <c r="B84" s="86" t="s">
        <v>604</v>
      </c>
      <c r="C84" s="90" t="s">
        <v>605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0">
        <v>1</v>
      </c>
      <c r="J84" s="89">
        <v>123625.21</v>
      </c>
      <c r="K84" s="96">
        <v>149587</v>
      </c>
      <c r="L84" s="96">
        <v>171736.2</v>
      </c>
      <c r="M84" s="96">
        <v>164248.20000000001</v>
      </c>
      <c r="N84" s="96">
        <v>164248.20000000001</v>
      </c>
      <c r="O84" s="87" t="s">
        <v>232</v>
      </c>
      <c r="P84" s="90"/>
    </row>
    <row r="85" spans="1:16" ht="64.5" customHeight="1">
      <c r="A85" s="90">
        <v>855</v>
      </c>
      <c r="B85" s="86" t="s">
        <v>603</v>
      </c>
      <c r="C85" s="90" t="s">
        <v>360</v>
      </c>
      <c r="D85" s="95">
        <v>23</v>
      </c>
      <c r="E85" s="95">
        <v>43</v>
      </c>
      <c r="F85" s="95">
        <v>43</v>
      </c>
      <c r="G85" s="95">
        <v>43</v>
      </c>
      <c r="H85" s="95">
        <v>43</v>
      </c>
      <c r="I85" s="238">
        <v>1</v>
      </c>
      <c r="J85" s="89">
        <v>32067</v>
      </c>
      <c r="K85" s="96">
        <v>0</v>
      </c>
      <c r="L85" s="96">
        <v>55878.3</v>
      </c>
      <c r="M85" s="96">
        <v>46159.199999999997</v>
      </c>
      <c r="N85" s="96">
        <v>46159.199999999997</v>
      </c>
      <c r="O85" s="87" t="s">
        <v>235</v>
      </c>
      <c r="P85" s="90"/>
    </row>
    <row r="86" spans="1:16" ht="19.5" customHeight="1">
      <c r="A86" s="376" t="s">
        <v>236</v>
      </c>
      <c r="B86" s="384"/>
      <c r="C86" s="384"/>
      <c r="D86" s="384"/>
      <c r="E86" s="384"/>
      <c r="F86" s="384"/>
      <c r="G86" s="384"/>
      <c r="H86" s="384"/>
      <c r="I86" s="384"/>
      <c r="J86" s="384"/>
      <c r="K86" s="384"/>
      <c r="L86" s="384"/>
      <c r="M86" s="384"/>
      <c r="N86" s="384"/>
      <c r="O86" s="384"/>
      <c r="P86" s="384"/>
    </row>
    <row r="87" spans="1:16" ht="79.5" customHeight="1">
      <c r="A87" s="175">
        <v>857</v>
      </c>
      <c r="B87" s="239" t="s">
        <v>525</v>
      </c>
      <c r="C87" s="209" t="s">
        <v>526</v>
      </c>
      <c r="D87" s="204">
        <v>33100</v>
      </c>
      <c r="E87" s="204">
        <v>31350</v>
      </c>
      <c r="F87" s="204">
        <v>27571</v>
      </c>
      <c r="G87" s="204">
        <v>23875</v>
      </c>
      <c r="H87" s="204">
        <v>27172</v>
      </c>
      <c r="I87" s="205">
        <v>2</v>
      </c>
      <c r="J87" s="206">
        <v>24979.1</v>
      </c>
      <c r="K87" s="206">
        <f>P87*0.95</f>
        <v>0</v>
      </c>
      <c r="L87" s="207">
        <f>11826.4+18517.5</f>
        <v>30343.9</v>
      </c>
      <c r="M87" s="207">
        <f>10170.9+15925.3</f>
        <v>26096.199999999997</v>
      </c>
      <c r="N87" s="207">
        <f>11511.5+18024.3</f>
        <v>29535.8</v>
      </c>
      <c r="O87" s="203" t="s">
        <v>423</v>
      </c>
      <c r="P87" s="201"/>
    </row>
    <row r="88" spans="1:16" ht="58.5" customHeight="1">
      <c r="A88" s="175">
        <v>857</v>
      </c>
      <c r="B88" s="239" t="s">
        <v>527</v>
      </c>
      <c r="C88" s="209" t="s">
        <v>528</v>
      </c>
      <c r="D88" s="204">
        <v>1623103</v>
      </c>
      <c r="E88" s="204">
        <v>1541948</v>
      </c>
      <c r="F88" s="204">
        <v>1369836</v>
      </c>
      <c r="G88" s="204">
        <v>1183392</v>
      </c>
      <c r="H88" s="204">
        <v>1341284</v>
      </c>
      <c r="I88" s="205">
        <v>1</v>
      </c>
      <c r="J88" s="206">
        <v>4407.2</v>
      </c>
      <c r="K88" s="206">
        <f>P88*0.95</f>
        <v>0</v>
      </c>
      <c r="L88" s="207">
        <f>1722.6+8792.7</f>
        <v>10515.300000000001</v>
      </c>
      <c r="M88" s="207">
        <f>1481.5+7561.9</f>
        <v>9043.4</v>
      </c>
      <c r="N88" s="207">
        <f>1676.8+8558.6</f>
        <v>10235.4</v>
      </c>
      <c r="O88" s="203" t="s">
        <v>424</v>
      </c>
      <c r="P88" s="201"/>
    </row>
    <row r="89" spans="1:16" ht="33.75" customHeight="1">
      <c r="A89" s="175">
        <v>857</v>
      </c>
      <c r="B89" s="202" t="s">
        <v>537</v>
      </c>
      <c r="C89" s="209" t="s">
        <v>528</v>
      </c>
      <c r="D89" s="204">
        <v>13700</v>
      </c>
      <c r="E89" s="204">
        <v>13044</v>
      </c>
      <c r="F89" s="204">
        <v>11024</v>
      </c>
      <c r="G89" s="204">
        <v>9486</v>
      </c>
      <c r="H89" s="204">
        <v>10725</v>
      </c>
      <c r="I89" s="205">
        <v>1</v>
      </c>
      <c r="J89" s="206">
        <v>18887.8</v>
      </c>
      <c r="K89" s="206">
        <f>P89*0.95</f>
        <v>0</v>
      </c>
      <c r="L89" s="207">
        <f>3806+11508</f>
        <v>15314</v>
      </c>
      <c r="M89" s="207">
        <f>3273.2+9897.1</f>
        <v>13170.3</v>
      </c>
      <c r="N89" s="207">
        <f>3704.6+11201.6</f>
        <v>14906.2</v>
      </c>
      <c r="O89" s="203" t="s">
        <v>425</v>
      </c>
      <c r="P89" s="201"/>
    </row>
    <row r="90" spans="1:16" ht="36" customHeight="1">
      <c r="A90" s="175">
        <v>857</v>
      </c>
      <c r="B90" s="202" t="s">
        <v>529</v>
      </c>
      <c r="C90" s="209" t="s">
        <v>33</v>
      </c>
      <c r="D90" s="204">
        <v>153</v>
      </c>
      <c r="E90" s="204">
        <v>150</v>
      </c>
      <c r="F90" s="204">
        <v>146</v>
      </c>
      <c r="G90" s="229">
        <v>127</v>
      </c>
      <c r="H90" s="204">
        <v>146</v>
      </c>
      <c r="I90" s="204">
        <v>1</v>
      </c>
      <c r="J90" s="204">
        <v>22723</v>
      </c>
      <c r="K90" s="204">
        <v>25749</v>
      </c>
      <c r="L90" s="204">
        <v>28369</v>
      </c>
      <c r="M90" s="204">
        <v>24398</v>
      </c>
      <c r="N90" s="205">
        <v>27613</v>
      </c>
      <c r="O90" s="208" t="s">
        <v>427</v>
      </c>
      <c r="P90" s="200"/>
    </row>
    <row r="91" spans="1:16" ht="48" customHeight="1">
      <c r="A91" s="175">
        <v>857</v>
      </c>
      <c r="B91" s="202" t="s">
        <v>530</v>
      </c>
      <c r="C91" s="209" t="s">
        <v>33</v>
      </c>
      <c r="D91" s="228">
        <v>515</v>
      </c>
      <c r="E91" s="228">
        <v>486</v>
      </c>
      <c r="F91" s="228">
        <v>144</v>
      </c>
      <c r="G91" s="228">
        <v>128</v>
      </c>
      <c r="H91" s="228">
        <v>150</v>
      </c>
      <c r="I91" s="176">
        <v>1</v>
      </c>
      <c r="J91" s="176">
        <v>43342</v>
      </c>
      <c r="K91" s="176">
        <v>44662</v>
      </c>
      <c r="L91" s="176">
        <v>44902</v>
      </c>
      <c r="M91" s="176">
        <v>38616</v>
      </c>
      <c r="N91" s="176">
        <v>43706</v>
      </c>
      <c r="O91" s="67" t="s">
        <v>429</v>
      </c>
      <c r="P91" s="176"/>
    </row>
    <row r="92" spans="1:16" ht="33" customHeight="1">
      <c r="A92" s="175">
        <v>857</v>
      </c>
      <c r="B92" s="202" t="s">
        <v>531</v>
      </c>
      <c r="C92" s="209" t="s">
        <v>532</v>
      </c>
      <c r="D92" s="228">
        <v>520529</v>
      </c>
      <c r="E92" s="228">
        <v>513381</v>
      </c>
      <c r="F92" s="228">
        <v>458685</v>
      </c>
      <c r="G92" s="228">
        <v>397682</v>
      </c>
      <c r="H92" s="228">
        <v>454501</v>
      </c>
      <c r="I92" s="176">
        <v>2</v>
      </c>
      <c r="J92" s="176">
        <v>17301.900000000001</v>
      </c>
      <c r="K92" s="176">
        <v>29562.1</v>
      </c>
      <c r="L92" s="176">
        <v>30824.7</v>
      </c>
      <c r="M92" s="176">
        <v>26509.7</v>
      </c>
      <c r="N92" s="176">
        <v>30003.8</v>
      </c>
      <c r="O92" s="67" t="s">
        <v>430</v>
      </c>
      <c r="P92" s="176"/>
    </row>
    <row r="93" spans="1:16" ht="84.75" customHeight="1">
      <c r="A93" s="175">
        <v>857</v>
      </c>
      <c r="B93" s="240" t="s">
        <v>533</v>
      </c>
      <c r="C93" s="209" t="s">
        <v>534</v>
      </c>
      <c r="D93" s="228">
        <v>311720</v>
      </c>
      <c r="E93" s="228">
        <v>298190</v>
      </c>
      <c r="F93" s="228">
        <v>253662</v>
      </c>
      <c r="G93" s="228">
        <v>220571</v>
      </c>
      <c r="H93" s="228">
        <v>251386</v>
      </c>
      <c r="I93" s="176">
        <v>1</v>
      </c>
      <c r="J93" s="176">
        <v>35645.1</v>
      </c>
      <c r="K93" s="176">
        <v>36591.339999999997</v>
      </c>
      <c r="L93" s="176">
        <v>36032.199999999997</v>
      </c>
      <c r="M93" s="176">
        <v>30988.3</v>
      </c>
      <c r="N93" s="176">
        <v>35072.699999999997</v>
      </c>
      <c r="O93" s="67" t="s">
        <v>431</v>
      </c>
      <c r="P93" s="176"/>
    </row>
    <row r="94" spans="1:16" ht="90.75" customHeight="1">
      <c r="A94" s="175">
        <v>857</v>
      </c>
      <c r="B94" s="240" t="s">
        <v>609</v>
      </c>
      <c r="C94" s="209" t="s">
        <v>535</v>
      </c>
      <c r="D94" s="228">
        <v>260</v>
      </c>
      <c r="E94" s="228">
        <v>252</v>
      </c>
      <c r="F94" s="228">
        <v>224</v>
      </c>
      <c r="G94" s="228">
        <v>196</v>
      </c>
      <c r="H94" s="228">
        <v>225</v>
      </c>
      <c r="I94" s="176">
        <v>2</v>
      </c>
      <c r="J94" s="176">
        <v>7647.8</v>
      </c>
      <c r="K94" s="176">
        <v>8382.99</v>
      </c>
      <c r="L94" s="176">
        <v>8803.6</v>
      </c>
      <c r="M94" s="176">
        <v>7571.2</v>
      </c>
      <c r="N94" s="176">
        <v>8569.1</v>
      </c>
      <c r="O94" s="67" t="s">
        <v>432</v>
      </c>
      <c r="P94" s="176"/>
    </row>
    <row r="95" spans="1:16" ht="67.5" customHeight="1">
      <c r="A95" s="175">
        <v>857</v>
      </c>
      <c r="B95" s="239" t="s">
        <v>608</v>
      </c>
      <c r="C95" s="209" t="s">
        <v>534</v>
      </c>
      <c r="D95" s="228">
        <v>86</v>
      </c>
      <c r="E95" s="228">
        <v>96</v>
      </c>
      <c r="F95" s="228">
        <v>113</v>
      </c>
      <c r="G95" s="228">
        <v>107</v>
      </c>
      <c r="H95" s="228">
        <v>126</v>
      </c>
      <c r="I95" s="176">
        <v>1</v>
      </c>
      <c r="J95" s="176">
        <v>8546.2999999999993</v>
      </c>
      <c r="K95" s="176">
        <v>10020.51</v>
      </c>
      <c r="L95" s="176">
        <v>8736.2999999999993</v>
      </c>
      <c r="M95" s="176">
        <v>7513.4</v>
      </c>
      <c r="N95" s="176">
        <v>8503.7000000000007</v>
      </c>
      <c r="O95" s="67" t="s">
        <v>433</v>
      </c>
      <c r="P95" s="176"/>
    </row>
    <row r="96" spans="1:16" ht="84" customHeight="1">
      <c r="A96" s="175">
        <v>857</v>
      </c>
      <c r="B96" s="240" t="s">
        <v>536</v>
      </c>
      <c r="C96" s="209" t="s">
        <v>538</v>
      </c>
      <c r="D96" s="228">
        <v>304</v>
      </c>
      <c r="E96" s="228">
        <v>289</v>
      </c>
      <c r="F96" s="228">
        <v>248</v>
      </c>
      <c r="G96" s="228">
        <v>214</v>
      </c>
      <c r="H96" s="228">
        <v>242</v>
      </c>
      <c r="I96" s="209">
        <v>1</v>
      </c>
      <c r="J96" s="176">
        <v>2789</v>
      </c>
      <c r="K96" s="176">
        <v>3287.48</v>
      </c>
      <c r="L96" s="176">
        <v>3418.1</v>
      </c>
      <c r="M96" s="176">
        <v>2939.6</v>
      </c>
      <c r="N96" s="176">
        <v>3327.1</v>
      </c>
      <c r="O96" s="67" t="s">
        <v>434</v>
      </c>
      <c r="P96" s="176"/>
    </row>
    <row r="97" spans="1:16" ht="40.5" customHeight="1">
      <c r="A97" s="175">
        <v>857</v>
      </c>
      <c r="B97" s="240" t="s">
        <v>539</v>
      </c>
      <c r="C97" s="209" t="s">
        <v>540</v>
      </c>
      <c r="D97" s="228">
        <v>300800</v>
      </c>
      <c r="E97" s="228">
        <v>300010</v>
      </c>
      <c r="F97" s="228">
        <v>210401</v>
      </c>
      <c r="G97" s="228">
        <v>188618</v>
      </c>
      <c r="H97" s="228">
        <v>222461</v>
      </c>
      <c r="I97" s="176">
        <v>2</v>
      </c>
      <c r="J97" s="176">
        <v>88296.3</v>
      </c>
      <c r="K97" s="176">
        <v>97311.26</v>
      </c>
      <c r="L97" s="176">
        <v>101317.4</v>
      </c>
      <c r="M97" s="176">
        <v>87134.6</v>
      </c>
      <c r="N97" s="176">
        <v>98619.199999999997</v>
      </c>
      <c r="O97" s="67" t="s">
        <v>435</v>
      </c>
      <c r="P97" s="176"/>
    </row>
    <row r="98" spans="1:16" ht="39.75" customHeight="1">
      <c r="A98" s="175">
        <v>857</v>
      </c>
      <c r="B98" s="240" t="s">
        <v>541</v>
      </c>
      <c r="C98" s="209" t="s">
        <v>542</v>
      </c>
      <c r="D98" s="228">
        <v>1</v>
      </c>
      <c r="E98" s="228">
        <v>3</v>
      </c>
      <c r="F98" s="228">
        <v>2</v>
      </c>
      <c r="G98" s="228">
        <v>2</v>
      </c>
      <c r="H98" s="228">
        <v>2</v>
      </c>
      <c r="I98" s="176">
        <v>1</v>
      </c>
      <c r="J98" s="176">
        <v>21264.1</v>
      </c>
      <c r="K98" s="176">
        <v>29143.72</v>
      </c>
      <c r="L98" s="176">
        <v>28872.400000000001</v>
      </c>
      <c r="M98" s="176">
        <v>24830.7</v>
      </c>
      <c r="N98" s="176">
        <v>28103.5</v>
      </c>
      <c r="O98" s="67" t="s">
        <v>436</v>
      </c>
      <c r="P98" s="176"/>
    </row>
    <row r="99" spans="1:16" ht="47.25" customHeight="1">
      <c r="A99" s="175">
        <v>857</v>
      </c>
      <c r="B99" s="240" t="s">
        <v>543</v>
      </c>
      <c r="C99" s="209" t="s">
        <v>542</v>
      </c>
      <c r="D99" s="228">
        <v>15</v>
      </c>
      <c r="E99" s="228">
        <v>14</v>
      </c>
      <c r="F99" s="228">
        <v>10</v>
      </c>
      <c r="G99" s="228">
        <v>9</v>
      </c>
      <c r="H99" s="228">
        <v>10</v>
      </c>
      <c r="I99" s="176">
        <v>1</v>
      </c>
      <c r="J99" s="176">
        <v>30762.12</v>
      </c>
      <c r="K99" s="176">
        <v>47289.01</v>
      </c>
      <c r="L99" s="176">
        <v>35598</v>
      </c>
      <c r="M99" s="176">
        <v>30614.799999999999</v>
      </c>
      <c r="N99" s="176">
        <v>34650</v>
      </c>
      <c r="O99" s="67" t="s">
        <v>437</v>
      </c>
      <c r="P99" s="176"/>
    </row>
    <row r="100" spans="1:16" ht="47.25" customHeight="1">
      <c r="A100" s="175">
        <v>857</v>
      </c>
      <c r="B100" s="240" t="s">
        <v>544</v>
      </c>
      <c r="C100" s="209" t="s">
        <v>540</v>
      </c>
      <c r="D100" s="228">
        <v>207961</v>
      </c>
      <c r="E100" s="228">
        <v>208679</v>
      </c>
      <c r="F100" s="228">
        <v>157641</v>
      </c>
      <c r="G100" s="228">
        <v>140651</v>
      </c>
      <c r="H100" s="228">
        <v>165464</v>
      </c>
      <c r="I100" s="176">
        <v>2</v>
      </c>
      <c r="J100" s="176">
        <v>55285</v>
      </c>
      <c r="K100" s="176">
        <v>67311.59</v>
      </c>
      <c r="L100" s="176">
        <v>67668.600000000006</v>
      </c>
      <c r="M100" s="176">
        <v>58196.1</v>
      </c>
      <c r="N100" s="176">
        <v>65866.600000000006</v>
      </c>
      <c r="O100" s="67" t="s">
        <v>438</v>
      </c>
      <c r="P100" s="176"/>
    </row>
    <row r="101" spans="1:16" ht="30.75" customHeight="1">
      <c r="A101" s="175">
        <v>857</v>
      </c>
      <c r="B101" s="240" t="s">
        <v>545</v>
      </c>
      <c r="C101" s="209" t="s">
        <v>546</v>
      </c>
      <c r="D101" s="228">
        <v>89</v>
      </c>
      <c r="E101" s="228">
        <v>89</v>
      </c>
      <c r="F101" s="228">
        <v>66</v>
      </c>
      <c r="G101" s="228">
        <v>57</v>
      </c>
      <c r="H101" s="228">
        <v>64</v>
      </c>
      <c r="I101" s="176">
        <v>1</v>
      </c>
      <c r="J101" s="176">
        <v>36702.620000000003</v>
      </c>
      <c r="K101" s="176">
        <v>41221.449999999997</v>
      </c>
      <c r="L101" s="176">
        <v>41439.599999999999</v>
      </c>
      <c r="M101" s="176">
        <v>35638.699999999997</v>
      </c>
      <c r="N101" s="176">
        <v>40336</v>
      </c>
      <c r="O101" s="67" t="s">
        <v>439</v>
      </c>
      <c r="P101" s="176"/>
    </row>
    <row r="102" spans="1:16" ht="37.5" customHeight="1">
      <c r="A102" s="175">
        <v>857</v>
      </c>
      <c r="B102" s="240" t="s">
        <v>547</v>
      </c>
      <c r="C102" s="209" t="s">
        <v>548</v>
      </c>
      <c r="D102" s="228">
        <v>100</v>
      </c>
      <c r="E102" s="228">
        <v>95</v>
      </c>
      <c r="F102" s="228">
        <v>37</v>
      </c>
      <c r="G102" s="228">
        <v>32</v>
      </c>
      <c r="H102" s="228">
        <v>36</v>
      </c>
      <c r="I102" s="176">
        <v>1</v>
      </c>
      <c r="J102" s="176">
        <v>11522.3</v>
      </c>
      <c r="K102" s="176">
        <v>16422.84</v>
      </c>
      <c r="L102" s="176">
        <v>12922.7</v>
      </c>
      <c r="M102" s="176">
        <v>11113.7</v>
      </c>
      <c r="N102" s="176">
        <v>12578.5</v>
      </c>
      <c r="O102" s="67" t="s">
        <v>440</v>
      </c>
      <c r="P102" s="176"/>
    </row>
    <row r="103" spans="1:16" ht="55.5" customHeight="1">
      <c r="A103" s="175">
        <v>857</v>
      </c>
      <c r="B103" s="240" t="s">
        <v>549</v>
      </c>
      <c r="C103" s="209" t="s">
        <v>532</v>
      </c>
      <c r="D103" s="228">
        <v>610000</v>
      </c>
      <c r="E103" s="228">
        <v>584250</v>
      </c>
      <c r="F103" s="228">
        <v>308398</v>
      </c>
      <c r="G103" s="228">
        <v>268648</v>
      </c>
      <c r="H103" s="228">
        <v>307885</v>
      </c>
      <c r="I103" s="176">
        <v>2</v>
      </c>
      <c r="J103" s="176">
        <v>62598.8</v>
      </c>
      <c r="K103" s="176">
        <v>55565.79</v>
      </c>
      <c r="L103" s="176">
        <v>34338.699999999997</v>
      </c>
      <c r="M103" s="176">
        <v>29531.8</v>
      </c>
      <c r="N103" s="176">
        <v>33424.199999999997</v>
      </c>
      <c r="O103" s="67" t="s">
        <v>441</v>
      </c>
      <c r="P103" s="176"/>
    </row>
    <row r="104" spans="1:16" ht="81" customHeight="1">
      <c r="A104" s="175">
        <v>857</v>
      </c>
      <c r="B104" s="240" t="s">
        <v>550</v>
      </c>
      <c r="C104" s="209" t="s">
        <v>551</v>
      </c>
      <c r="D104" s="228">
        <v>17.3</v>
      </c>
      <c r="E104" s="228">
        <v>15</v>
      </c>
      <c r="F104" s="228">
        <v>8.3000000000000007</v>
      </c>
      <c r="G104" s="228">
        <v>7.1</v>
      </c>
      <c r="H104" s="228">
        <v>8.1</v>
      </c>
      <c r="I104" s="176">
        <v>1</v>
      </c>
      <c r="J104" s="176">
        <v>6762.4</v>
      </c>
      <c r="K104" s="176">
        <v>7372.19</v>
      </c>
      <c r="L104" s="176">
        <v>3566</v>
      </c>
      <c r="M104" s="176">
        <v>3066.8</v>
      </c>
      <c r="N104" s="176">
        <v>3471</v>
      </c>
      <c r="O104" s="67" t="s">
        <v>442</v>
      </c>
      <c r="P104" s="176"/>
    </row>
    <row r="105" spans="1:16" ht="72" customHeight="1">
      <c r="A105" s="175">
        <v>857</v>
      </c>
      <c r="B105" s="240" t="s">
        <v>552</v>
      </c>
      <c r="C105" s="209" t="s">
        <v>551</v>
      </c>
      <c r="D105" s="228">
        <v>10</v>
      </c>
      <c r="E105" s="228">
        <v>11</v>
      </c>
      <c r="F105" s="228">
        <v>6.5</v>
      </c>
      <c r="G105" s="228">
        <v>5.6</v>
      </c>
      <c r="H105" s="228">
        <v>6.3</v>
      </c>
      <c r="I105" s="176">
        <v>1</v>
      </c>
      <c r="J105" s="176">
        <v>4251.3999999999996</v>
      </c>
      <c r="K105" s="176">
        <v>4638.57</v>
      </c>
      <c r="L105" s="176">
        <v>5818.5</v>
      </c>
      <c r="M105" s="210">
        <v>5004</v>
      </c>
      <c r="N105" s="176">
        <v>5663.5</v>
      </c>
      <c r="O105" s="67" t="s">
        <v>443</v>
      </c>
      <c r="P105" s="176"/>
    </row>
    <row r="106" spans="1:16" ht="67.5" customHeight="1">
      <c r="A106" s="175">
        <v>857</v>
      </c>
      <c r="B106" s="241" t="s">
        <v>553</v>
      </c>
      <c r="C106" s="209" t="s">
        <v>557</v>
      </c>
      <c r="D106" s="228">
        <v>115</v>
      </c>
      <c r="E106" s="228">
        <v>106</v>
      </c>
      <c r="F106" s="228">
        <v>94</v>
      </c>
      <c r="G106" s="228">
        <v>84</v>
      </c>
      <c r="H106" s="228">
        <v>92</v>
      </c>
      <c r="I106" s="176">
        <v>2</v>
      </c>
      <c r="J106" s="176">
        <v>11499.1</v>
      </c>
      <c r="K106" s="176">
        <v>10704.22</v>
      </c>
      <c r="L106" s="176">
        <v>12000</v>
      </c>
      <c r="M106" s="211">
        <v>10740</v>
      </c>
      <c r="N106" s="176">
        <v>11760.3</v>
      </c>
      <c r="O106" s="67" t="s">
        <v>444</v>
      </c>
      <c r="P106" s="176"/>
    </row>
    <row r="107" spans="1:16" ht="74.25" customHeight="1">
      <c r="A107" s="175">
        <v>857</v>
      </c>
      <c r="B107" s="240" t="s">
        <v>610</v>
      </c>
      <c r="C107" s="209" t="s">
        <v>557</v>
      </c>
      <c r="D107" s="228">
        <v>94</v>
      </c>
      <c r="E107" s="228">
        <v>89</v>
      </c>
      <c r="F107" s="228">
        <v>83</v>
      </c>
      <c r="G107" s="228">
        <v>74</v>
      </c>
      <c r="H107" s="228">
        <v>81</v>
      </c>
      <c r="I107" s="176">
        <v>2</v>
      </c>
      <c r="J107" s="176">
        <v>9672</v>
      </c>
      <c r="K107" s="176">
        <v>7203.66</v>
      </c>
      <c r="L107" s="176">
        <v>8187.5</v>
      </c>
      <c r="M107" s="211">
        <v>7327.8</v>
      </c>
      <c r="N107" s="176">
        <v>8023.9</v>
      </c>
      <c r="O107" s="67" t="s">
        <v>445</v>
      </c>
      <c r="P107" s="176"/>
    </row>
    <row r="108" spans="1:16" ht="61.5" customHeight="1">
      <c r="A108" s="175">
        <v>857</v>
      </c>
      <c r="B108" s="240" t="s">
        <v>635</v>
      </c>
      <c r="C108" s="209" t="s">
        <v>556</v>
      </c>
      <c r="D108" s="228">
        <v>594</v>
      </c>
      <c r="E108" s="228">
        <v>610</v>
      </c>
      <c r="F108" s="228">
        <v>637</v>
      </c>
      <c r="G108" s="228">
        <v>568</v>
      </c>
      <c r="H108" s="228">
        <v>620</v>
      </c>
      <c r="I108" s="176">
        <v>2</v>
      </c>
      <c r="J108" s="176">
        <v>96640.7</v>
      </c>
      <c r="K108" s="176">
        <v>100279.15</v>
      </c>
      <c r="L108" s="176">
        <v>108000</v>
      </c>
      <c r="M108" s="211">
        <v>96660</v>
      </c>
      <c r="N108" s="176">
        <v>105842.7</v>
      </c>
      <c r="O108" s="67" t="s">
        <v>226</v>
      </c>
      <c r="P108" s="176"/>
    </row>
    <row r="109" spans="1:16" ht="46.5" customHeight="1">
      <c r="A109" s="175">
        <v>857</v>
      </c>
      <c r="B109" s="240" t="s">
        <v>555</v>
      </c>
      <c r="C109" s="209" t="s">
        <v>556</v>
      </c>
      <c r="D109" s="228">
        <v>1000</v>
      </c>
      <c r="E109" s="228">
        <v>950</v>
      </c>
      <c r="F109" s="228">
        <v>662</v>
      </c>
      <c r="G109" s="228">
        <v>587</v>
      </c>
      <c r="H109" s="228">
        <v>637</v>
      </c>
      <c r="I109" s="176">
        <v>2</v>
      </c>
      <c r="J109" s="176">
        <v>7159.6</v>
      </c>
      <c r="K109" s="176">
        <v>5882.12</v>
      </c>
      <c r="L109" s="176">
        <v>6546.2</v>
      </c>
      <c r="M109" s="211">
        <v>5858.8</v>
      </c>
      <c r="N109" s="176">
        <v>6415.4</v>
      </c>
      <c r="O109" s="67" t="s">
        <v>446</v>
      </c>
      <c r="P109" s="176"/>
    </row>
    <row r="110" spans="1:16" ht="19.5" customHeight="1">
      <c r="A110" s="378">
        <v>857</v>
      </c>
      <c r="B110" s="385" t="s">
        <v>426</v>
      </c>
      <c r="C110" s="238" t="s">
        <v>528</v>
      </c>
      <c r="D110" s="281">
        <v>11470</v>
      </c>
      <c r="E110" s="281">
        <v>9513</v>
      </c>
      <c r="F110" s="281">
        <v>5824</v>
      </c>
      <c r="G110" s="281">
        <v>6095</v>
      </c>
      <c r="H110" s="281">
        <v>6068</v>
      </c>
      <c r="I110" s="282">
        <v>1</v>
      </c>
      <c r="J110" s="282">
        <v>74035.7</v>
      </c>
      <c r="K110" s="282">
        <v>71755.97</v>
      </c>
      <c r="L110" s="387">
        <v>82606.399999999994</v>
      </c>
      <c r="M110" s="387">
        <v>82606.399999999994</v>
      </c>
      <c r="N110" s="387">
        <v>82606.399999999994</v>
      </c>
      <c r="O110" s="253" t="s">
        <v>428</v>
      </c>
      <c r="P110" s="176"/>
    </row>
    <row r="111" spans="1:16" ht="31.5" customHeight="1">
      <c r="A111" s="380"/>
      <c r="B111" s="386"/>
      <c r="C111" s="238" t="s">
        <v>558</v>
      </c>
      <c r="D111" s="281">
        <v>312</v>
      </c>
      <c r="E111" s="281">
        <v>255</v>
      </c>
      <c r="F111" s="281">
        <v>156</v>
      </c>
      <c r="G111" s="281">
        <v>163</v>
      </c>
      <c r="H111" s="281">
        <v>163</v>
      </c>
      <c r="I111" s="282">
        <v>1</v>
      </c>
      <c r="J111" s="282">
        <v>15749.5</v>
      </c>
      <c r="K111" s="282">
        <v>19389.22</v>
      </c>
      <c r="L111" s="388"/>
      <c r="M111" s="388"/>
      <c r="N111" s="388"/>
      <c r="O111" s="253" t="s">
        <v>428</v>
      </c>
      <c r="P111" s="176"/>
    </row>
    <row r="112" spans="1:16" ht="15.75" customHeight="1">
      <c r="A112" s="376" t="s">
        <v>237</v>
      </c>
      <c r="B112" s="384"/>
      <c r="C112" s="384"/>
      <c r="D112" s="384"/>
      <c r="E112" s="384"/>
      <c r="F112" s="384"/>
      <c r="G112" s="384"/>
      <c r="H112" s="384"/>
      <c r="I112" s="384"/>
      <c r="J112" s="384"/>
      <c r="K112" s="384"/>
      <c r="L112" s="384"/>
      <c r="M112" s="384"/>
      <c r="N112" s="384"/>
      <c r="O112" s="384"/>
      <c r="P112" s="384"/>
    </row>
    <row r="113" spans="1:16" ht="15.75" customHeight="1">
      <c r="A113" s="236"/>
      <c r="B113" s="237"/>
      <c r="C113" s="237"/>
      <c r="D113" s="237"/>
      <c r="E113" s="237"/>
      <c r="F113" s="237"/>
      <c r="G113" s="237"/>
      <c r="H113" s="237"/>
      <c r="I113" s="237"/>
      <c r="J113" s="237"/>
      <c r="K113" s="237"/>
      <c r="L113" s="237"/>
      <c r="M113" s="237"/>
      <c r="N113" s="237"/>
      <c r="O113" s="237"/>
      <c r="P113" s="237"/>
    </row>
    <row r="114" spans="1:16" ht="15.75" customHeight="1">
      <c r="A114" s="236"/>
      <c r="B114" s="237"/>
      <c r="C114" s="237"/>
      <c r="D114" s="237"/>
      <c r="E114" s="237"/>
      <c r="F114" s="237"/>
      <c r="G114" s="237"/>
      <c r="H114" s="237"/>
      <c r="I114" s="237"/>
      <c r="J114" s="237"/>
      <c r="K114" s="237"/>
      <c r="L114" s="237"/>
      <c r="M114" s="237"/>
      <c r="N114" s="237"/>
      <c r="O114" s="237"/>
      <c r="P114" s="237"/>
    </row>
    <row r="115" spans="1:16" ht="15.75" customHeight="1">
      <c r="A115" s="236"/>
      <c r="B115" s="237"/>
      <c r="C115" s="237"/>
      <c r="D115" s="237"/>
      <c r="E115" s="237"/>
      <c r="F115" s="237"/>
      <c r="G115" s="237"/>
      <c r="H115" s="237"/>
      <c r="I115" s="237"/>
      <c r="J115" s="237"/>
      <c r="K115" s="237"/>
      <c r="L115" s="237"/>
      <c r="M115" s="237"/>
      <c r="N115" s="237"/>
      <c r="O115" s="237"/>
      <c r="P115" s="237"/>
    </row>
    <row r="116" spans="1:16" ht="15.75" customHeight="1">
      <c r="A116" s="236"/>
      <c r="B116" s="237"/>
      <c r="C116" s="237"/>
      <c r="D116" s="237"/>
      <c r="E116" s="237"/>
      <c r="F116" s="237"/>
      <c r="G116" s="237"/>
      <c r="H116" s="237"/>
      <c r="I116" s="237"/>
      <c r="J116" s="237"/>
      <c r="K116" s="237"/>
      <c r="L116" s="237"/>
      <c r="M116" s="237"/>
      <c r="N116" s="237"/>
      <c r="O116" s="237"/>
      <c r="P116" s="237"/>
    </row>
    <row r="117" spans="1:16" ht="15.75" customHeight="1">
      <c r="A117" s="236"/>
      <c r="B117" s="237"/>
      <c r="C117" s="237"/>
      <c r="D117" s="237"/>
      <c r="E117" s="237"/>
      <c r="F117" s="237"/>
      <c r="G117" s="237"/>
      <c r="H117" s="237"/>
      <c r="I117" s="237"/>
      <c r="J117" s="237"/>
      <c r="K117" s="237"/>
      <c r="L117" s="237"/>
      <c r="M117" s="237"/>
      <c r="N117" s="237"/>
      <c r="O117" s="237"/>
      <c r="P117" s="237"/>
    </row>
    <row r="118" spans="1:16" ht="15.75" customHeight="1">
      <c r="A118" s="236"/>
      <c r="B118" s="237"/>
      <c r="C118" s="237"/>
      <c r="D118" s="237"/>
      <c r="E118" s="237"/>
      <c r="F118" s="237"/>
      <c r="G118" s="237"/>
      <c r="H118" s="237"/>
      <c r="I118" s="237"/>
      <c r="J118" s="237"/>
      <c r="K118" s="237"/>
      <c r="L118" s="237"/>
      <c r="M118" s="237"/>
      <c r="N118" s="237"/>
      <c r="O118" s="237"/>
      <c r="P118" s="237"/>
    </row>
    <row r="119" spans="1:16" ht="15.75" customHeight="1">
      <c r="A119" s="236"/>
      <c r="B119" s="237"/>
      <c r="C119" s="237"/>
      <c r="D119" s="237"/>
      <c r="E119" s="237"/>
      <c r="F119" s="237"/>
      <c r="G119" s="237"/>
      <c r="H119" s="237"/>
      <c r="I119" s="237"/>
      <c r="J119" s="237"/>
      <c r="K119" s="237"/>
      <c r="L119" s="237"/>
      <c r="M119" s="237"/>
      <c r="N119" s="237"/>
      <c r="O119" s="237"/>
      <c r="P119" s="237"/>
    </row>
    <row r="120" spans="1:16" ht="15.75" customHeight="1">
      <c r="A120" s="236"/>
      <c r="B120" s="237"/>
      <c r="C120" s="237"/>
      <c r="D120" s="237"/>
      <c r="E120" s="237"/>
      <c r="F120" s="237"/>
      <c r="G120" s="237"/>
      <c r="H120" s="237"/>
      <c r="I120" s="237"/>
      <c r="J120" s="237"/>
      <c r="K120" s="237"/>
      <c r="L120" s="237"/>
      <c r="M120" s="237"/>
      <c r="N120" s="237"/>
      <c r="O120" s="237"/>
      <c r="P120" s="237"/>
    </row>
    <row r="121" spans="1:16" ht="15.75" customHeight="1">
      <c r="A121" s="236"/>
      <c r="B121" s="237"/>
      <c r="C121" s="237"/>
      <c r="D121" s="237"/>
      <c r="E121" s="237"/>
      <c r="F121" s="237"/>
      <c r="G121" s="237"/>
      <c r="H121" s="237"/>
      <c r="I121" s="237"/>
      <c r="J121" s="237"/>
      <c r="K121" s="237"/>
      <c r="L121" s="237"/>
      <c r="M121" s="237"/>
      <c r="N121" s="237"/>
      <c r="O121" s="237"/>
      <c r="P121" s="237"/>
    </row>
    <row r="122" spans="1:16" ht="15.75" customHeight="1">
      <c r="A122" s="236"/>
      <c r="B122" s="237"/>
      <c r="C122" s="237"/>
      <c r="D122" s="237"/>
      <c r="E122" s="237"/>
      <c r="F122" s="237"/>
      <c r="G122" s="237"/>
      <c r="H122" s="237"/>
      <c r="I122" s="237"/>
      <c r="J122" s="237"/>
      <c r="K122" s="237"/>
      <c r="L122" s="237"/>
      <c r="M122" s="237"/>
      <c r="N122" s="237"/>
      <c r="O122" s="237"/>
      <c r="P122" s="237"/>
    </row>
    <row r="123" spans="1:16" ht="15.75" customHeight="1">
      <c r="A123" s="236"/>
      <c r="B123" s="237"/>
      <c r="C123" s="237"/>
      <c r="D123" s="237"/>
      <c r="E123" s="237"/>
      <c r="F123" s="237"/>
      <c r="G123" s="237"/>
      <c r="H123" s="237"/>
      <c r="I123" s="237"/>
      <c r="J123" s="237"/>
      <c r="K123" s="237"/>
      <c r="L123" s="237"/>
      <c r="M123" s="237"/>
      <c r="N123" s="237"/>
      <c r="O123" s="237"/>
      <c r="P123" s="237"/>
    </row>
    <row r="124" spans="1:16" ht="15.75" customHeight="1">
      <c r="A124" s="236"/>
      <c r="B124" s="237"/>
      <c r="C124" s="237"/>
      <c r="D124" s="237"/>
      <c r="E124" s="237"/>
      <c r="F124" s="237"/>
      <c r="G124" s="237"/>
      <c r="H124" s="237"/>
      <c r="I124" s="237"/>
      <c r="J124" s="237"/>
      <c r="K124" s="237"/>
      <c r="L124" s="237"/>
      <c r="M124" s="237"/>
      <c r="N124" s="237"/>
      <c r="O124" s="237"/>
      <c r="P124" s="237"/>
    </row>
    <row r="125" spans="1:16" ht="15.75" customHeight="1">
      <c r="A125" s="236"/>
      <c r="B125" s="237"/>
      <c r="C125" s="237"/>
      <c r="D125" s="237"/>
      <c r="E125" s="237"/>
      <c r="F125" s="237"/>
      <c r="G125" s="237"/>
      <c r="H125" s="237"/>
      <c r="I125" s="237"/>
      <c r="J125" s="237"/>
      <c r="K125" s="237"/>
      <c r="L125" s="237"/>
      <c r="M125" s="237"/>
      <c r="N125" s="237"/>
      <c r="O125" s="237"/>
      <c r="P125" s="237"/>
    </row>
    <row r="126" spans="1:16" ht="15.75" customHeight="1">
      <c r="A126" s="236"/>
      <c r="B126" s="237"/>
      <c r="C126" s="237"/>
      <c r="D126" s="237"/>
      <c r="E126" s="237"/>
      <c r="F126" s="237"/>
      <c r="G126" s="237"/>
      <c r="H126" s="237"/>
      <c r="I126" s="237"/>
      <c r="J126" s="237"/>
      <c r="K126" s="237"/>
      <c r="L126" s="237"/>
      <c r="M126" s="237"/>
      <c r="N126" s="237"/>
      <c r="O126" s="237"/>
      <c r="P126" s="237"/>
    </row>
    <row r="127" spans="1:16" ht="15.75" customHeight="1">
      <c r="A127" s="236"/>
      <c r="B127" s="237"/>
      <c r="C127" s="237"/>
      <c r="D127" s="237"/>
      <c r="E127" s="237"/>
      <c r="F127" s="237"/>
      <c r="G127" s="237"/>
      <c r="H127" s="237"/>
      <c r="I127" s="237"/>
      <c r="J127" s="237"/>
      <c r="K127" s="237"/>
      <c r="L127" s="237"/>
      <c r="M127" s="237"/>
      <c r="N127" s="237"/>
      <c r="O127" s="237"/>
      <c r="P127" s="237"/>
    </row>
    <row r="128" spans="1:16" ht="15.75" customHeight="1">
      <c r="A128" s="236"/>
      <c r="B128" s="237"/>
      <c r="C128" s="237"/>
      <c r="D128" s="237"/>
      <c r="E128" s="237"/>
      <c r="F128" s="237"/>
      <c r="G128" s="237"/>
      <c r="H128" s="237"/>
      <c r="I128" s="237"/>
      <c r="J128" s="237"/>
      <c r="K128" s="237"/>
      <c r="L128" s="237"/>
      <c r="M128" s="237"/>
      <c r="N128" s="237"/>
      <c r="O128" s="237"/>
      <c r="P128" s="237"/>
    </row>
    <row r="129" spans="1:16" ht="19.5" customHeight="1">
      <c r="A129" s="376" t="s">
        <v>238</v>
      </c>
      <c r="B129" s="384"/>
      <c r="C129" s="384"/>
      <c r="D129" s="384"/>
      <c r="E129" s="384"/>
      <c r="F129" s="384"/>
      <c r="G129" s="384"/>
      <c r="H129" s="384"/>
      <c r="I129" s="384"/>
      <c r="J129" s="384"/>
      <c r="K129" s="384"/>
      <c r="L129" s="384"/>
      <c r="M129" s="384"/>
      <c r="N129" s="384"/>
      <c r="O129" s="384"/>
      <c r="P129" s="384"/>
    </row>
    <row r="130" spans="1:16" ht="86.25" customHeight="1">
      <c r="A130" s="174" t="s">
        <v>447</v>
      </c>
      <c r="B130" s="5" t="s">
        <v>448</v>
      </c>
      <c r="C130" s="6" t="s">
        <v>192</v>
      </c>
      <c r="D130" s="230">
        <v>62</v>
      </c>
      <c r="E130" s="230">
        <v>44</v>
      </c>
      <c r="F130" s="230">
        <v>50</v>
      </c>
      <c r="G130" s="230">
        <v>50</v>
      </c>
      <c r="H130" s="230">
        <v>50</v>
      </c>
      <c r="I130" s="174" t="s">
        <v>15</v>
      </c>
      <c r="J130" s="99">
        <v>3737.3180000000002</v>
      </c>
      <c r="K130" s="99">
        <v>6930.2460000000001</v>
      </c>
      <c r="L130" s="99">
        <v>4155.3</v>
      </c>
      <c r="M130" s="99">
        <v>3625.8</v>
      </c>
      <c r="N130" s="99">
        <v>4155.7</v>
      </c>
      <c r="O130" s="212" t="s">
        <v>449</v>
      </c>
      <c r="P130" s="176"/>
    </row>
    <row r="131" spans="1:16" ht="45.75" customHeight="1">
      <c r="A131" s="174" t="s">
        <v>447</v>
      </c>
      <c r="B131" s="5" t="s">
        <v>450</v>
      </c>
      <c r="C131" s="6" t="s">
        <v>192</v>
      </c>
      <c r="D131" s="230">
        <v>50</v>
      </c>
      <c r="E131" s="230">
        <v>52</v>
      </c>
      <c r="F131" s="230">
        <v>52</v>
      </c>
      <c r="G131" s="230">
        <v>52</v>
      </c>
      <c r="H131" s="230">
        <v>52</v>
      </c>
      <c r="I131" s="174" t="s">
        <v>15</v>
      </c>
      <c r="J131" s="99">
        <v>2824.4430000000002</v>
      </c>
      <c r="K131" s="99">
        <v>3321.9</v>
      </c>
      <c r="L131" s="99">
        <v>12141.6</v>
      </c>
      <c r="M131" s="99">
        <v>2870.1</v>
      </c>
      <c r="N131" s="99">
        <v>12157.1</v>
      </c>
      <c r="O131" s="174" t="s">
        <v>451</v>
      </c>
      <c r="P131" s="176"/>
    </row>
    <row r="132" spans="1:16" ht="58.5" customHeight="1">
      <c r="A132" s="174" t="s">
        <v>447</v>
      </c>
      <c r="B132" s="5" t="s">
        <v>452</v>
      </c>
      <c r="C132" s="6" t="s">
        <v>192</v>
      </c>
      <c r="D132" s="230">
        <v>192</v>
      </c>
      <c r="E132" s="230">
        <v>141</v>
      </c>
      <c r="F132" s="230">
        <v>150</v>
      </c>
      <c r="G132" s="230">
        <v>152</v>
      </c>
      <c r="H132" s="230">
        <v>152</v>
      </c>
      <c r="I132" s="174" t="s">
        <v>15</v>
      </c>
      <c r="J132" s="99">
        <v>5050.1760000000004</v>
      </c>
      <c r="K132" s="99">
        <v>8801.4860000000008</v>
      </c>
      <c r="L132" s="99">
        <v>5348.8</v>
      </c>
      <c r="M132" s="99">
        <v>3764.1</v>
      </c>
      <c r="N132" s="99">
        <v>5113.8</v>
      </c>
      <c r="O132" s="174" t="s">
        <v>453</v>
      </c>
      <c r="P132" s="176"/>
    </row>
    <row r="133" spans="1:16" ht="43.5" customHeight="1">
      <c r="A133" s="174" t="s">
        <v>447</v>
      </c>
      <c r="B133" s="5" t="s">
        <v>454</v>
      </c>
      <c r="C133" s="174" t="s">
        <v>135</v>
      </c>
      <c r="D133" s="230">
        <v>48</v>
      </c>
      <c r="E133" s="230">
        <v>49</v>
      </c>
      <c r="F133" s="230">
        <v>48</v>
      </c>
      <c r="G133" s="230">
        <v>48</v>
      </c>
      <c r="H133" s="230">
        <v>48</v>
      </c>
      <c r="I133" s="174" t="s">
        <v>16</v>
      </c>
      <c r="J133" s="99">
        <v>3300.6880000000001</v>
      </c>
      <c r="K133" s="99">
        <v>4295.8</v>
      </c>
      <c r="L133" s="99">
        <v>4339.2</v>
      </c>
      <c r="M133" s="99">
        <v>3721.6</v>
      </c>
      <c r="N133" s="99">
        <v>4082.8</v>
      </c>
      <c r="O133" s="174" t="s">
        <v>455</v>
      </c>
      <c r="P133" s="176"/>
    </row>
    <row r="134" spans="1:16" ht="42.75" customHeight="1">
      <c r="A134" s="174" t="s">
        <v>447</v>
      </c>
      <c r="B134" s="5" t="s">
        <v>456</v>
      </c>
      <c r="C134" s="174" t="s">
        <v>135</v>
      </c>
      <c r="D134" s="230">
        <v>79</v>
      </c>
      <c r="E134" s="230">
        <v>79</v>
      </c>
      <c r="F134" s="230">
        <v>79</v>
      </c>
      <c r="G134" s="230">
        <v>79</v>
      </c>
      <c r="H134" s="230">
        <v>79</v>
      </c>
      <c r="I134" s="174" t="s">
        <v>16</v>
      </c>
      <c r="J134" s="99">
        <v>4619.5529999999999</v>
      </c>
      <c r="K134" s="99">
        <v>4314.3770000000004</v>
      </c>
      <c r="L134" s="99">
        <v>4484.8</v>
      </c>
      <c r="M134" s="99">
        <v>3836.2</v>
      </c>
      <c r="N134" s="99">
        <v>4219.8</v>
      </c>
      <c r="O134" s="174" t="s">
        <v>457</v>
      </c>
      <c r="P134" s="176"/>
    </row>
    <row r="135" spans="1:16" ht="72" customHeight="1">
      <c r="A135" s="174" t="s">
        <v>447</v>
      </c>
      <c r="B135" s="5" t="s">
        <v>458</v>
      </c>
      <c r="C135" s="174" t="s">
        <v>135</v>
      </c>
      <c r="D135" s="230">
        <v>31</v>
      </c>
      <c r="E135" s="230">
        <v>26</v>
      </c>
      <c r="F135" s="230">
        <v>26</v>
      </c>
      <c r="G135" s="230">
        <v>26</v>
      </c>
      <c r="H135" s="230">
        <v>26</v>
      </c>
      <c r="I135" s="174" t="s">
        <v>16</v>
      </c>
      <c r="J135" s="99">
        <v>972.86099999999999</v>
      </c>
      <c r="K135" s="99">
        <v>688.97799999999995</v>
      </c>
      <c r="L135" s="99">
        <v>822.8</v>
      </c>
      <c r="M135" s="99">
        <v>703.8</v>
      </c>
      <c r="N135" s="99">
        <v>822.8</v>
      </c>
      <c r="O135" s="174" t="s">
        <v>459</v>
      </c>
      <c r="P135" s="176"/>
    </row>
    <row r="136" spans="1:16" ht="39.75" customHeight="1">
      <c r="A136" s="174" t="s">
        <v>447</v>
      </c>
      <c r="B136" s="5" t="s">
        <v>460</v>
      </c>
      <c r="C136" s="174" t="s">
        <v>135</v>
      </c>
      <c r="D136" s="230">
        <v>67</v>
      </c>
      <c r="E136" s="230">
        <v>63</v>
      </c>
      <c r="F136" s="230">
        <v>63</v>
      </c>
      <c r="G136" s="230">
        <v>63</v>
      </c>
      <c r="H136" s="230">
        <v>63</v>
      </c>
      <c r="I136" s="174" t="s">
        <v>16</v>
      </c>
      <c r="J136" s="99">
        <v>2613.75</v>
      </c>
      <c r="K136" s="99">
        <v>2120</v>
      </c>
      <c r="L136" s="99">
        <v>2242.4</v>
      </c>
      <c r="M136" s="99">
        <v>1918.1</v>
      </c>
      <c r="N136" s="99">
        <v>2242.4</v>
      </c>
      <c r="O136" s="174" t="s">
        <v>461</v>
      </c>
      <c r="P136" s="176"/>
    </row>
    <row r="137" spans="1:16" ht="57" customHeight="1">
      <c r="A137" s="174" t="s">
        <v>447</v>
      </c>
      <c r="B137" s="5" t="s">
        <v>462</v>
      </c>
      <c r="C137" s="174" t="s">
        <v>135</v>
      </c>
      <c r="D137" s="230">
        <v>33</v>
      </c>
      <c r="E137" s="230">
        <v>33</v>
      </c>
      <c r="F137" s="230">
        <v>33</v>
      </c>
      <c r="G137" s="230">
        <v>33</v>
      </c>
      <c r="H137" s="230">
        <v>33</v>
      </c>
      <c r="I137" s="174" t="s">
        <v>16</v>
      </c>
      <c r="J137" s="99">
        <v>976.92399999999998</v>
      </c>
      <c r="K137" s="99">
        <v>913.87800000000004</v>
      </c>
      <c r="L137" s="99">
        <v>1050</v>
      </c>
      <c r="M137" s="99">
        <v>898.1</v>
      </c>
      <c r="N137" s="99">
        <v>1050</v>
      </c>
      <c r="O137" s="174" t="s">
        <v>463</v>
      </c>
      <c r="P137" s="176"/>
    </row>
    <row r="138" spans="1:16" ht="56.25" customHeight="1">
      <c r="A138" s="174" t="s">
        <v>447</v>
      </c>
      <c r="B138" s="5" t="s">
        <v>464</v>
      </c>
      <c r="C138" s="174" t="s">
        <v>135</v>
      </c>
      <c r="D138" s="230">
        <v>5</v>
      </c>
      <c r="E138" s="230">
        <v>10</v>
      </c>
      <c r="F138" s="230">
        <v>10</v>
      </c>
      <c r="G138" s="230">
        <v>10</v>
      </c>
      <c r="H138" s="230">
        <v>10</v>
      </c>
      <c r="I138" s="174" t="s">
        <v>16</v>
      </c>
      <c r="J138" s="99">
        <v>88.28</v>
      </c>
      <c r="K138" s="99">
        <v>230.2</v>
      </c>
      <c r="L138" s="99">
        <v>232.5</v>
      </c>
      <c r="M138" s="99">
        <v>198.9</v>
      </c>
      <c r="N138" s="99">
        <v>232.5</v>
      </c>
      <c r="O138" s="212" t="s">
        <v>465</v>
      </c>
      <c r="P138" s="176"/>
    </row>
    <row r="139" spans="1:16" ht="41.25" customHeight="1">
      <c r="A139" s="174" t="s">
        <v>447</v>
      </c>
      <c r="B139" s="5" t="s">
        <v>466</v>
      </c>
      <c r="C139" s="174" t="s">
        <v>135</v>
      </c>
      <c r="D139" s="230">
        <v>25</v>
      </c>
      <c r="E139" s="230">
        <v>25</v>
      </c>
      <c r="F139" s="230">
        <v>25</v>
      </c>
      <c r="G139" s="230">
        <v>25</v>
      </c>
      <c r="H139" s="230">
        <v>25</v>
      </c>
      <c r="I139" s="174" t="s">
        <v>16</v>
      </c>
      <c r="J139" s="99">
        <v>1764.261</v>
      </c>
      <c r="K139" s="99">
        <v>910.8</v>
      </c>
      <c r="L139" s="99">
        <v>920</v>
      </c>
      <c r="M139" s="99">
        <v>920</v>
      </c>
      <c r="N139" s="99">
        <v>920</v>
      </c>
      <c r="O139" s="174" t="s">
        <v>467</v>
      </c>
      <c r="P139" s="176"/>
    </row>
    <row r="140" spans="1:16" ht="56.25" customHeight="1">
      <c r="A140" s="174" t="s">
        <v>447</v>
      </c>
      <c r="B140" s="5" t="s">
        <v>468</v>
      </c>
      <c r="C140" s="174" t="s">
        <v>135</v>
      </c>
      <c r="D140" s="230">
        <v>9</v>
      </c>
      <c r="E140" s="230">
        <v>10</v>
      </c>
      <c r="F140" s="230">
        <v>10</v>
      </c>
      <c r="G140" s="230">
        <v>11</v>
      </c>
      <c r="H140" s="230">
        <v>11</v>
      </c>
      <c r="I140" s="174" t="s">
        <v>16</v>
      </c>
      <c r="J140" s="99">
        <v>121</v>
      </c>
      <c r="K140" s="99">
        <v>118.8</v>
      </c>
      <c r="L140" s="99">
        <v>114</v>
      </c>
      <c r="M140" s="99">
        <v>114</v>
      </c>
      <c r="N140" s="99">
        <v>114</v>
      </c>
      <c r="O140" s="174" t="s">
        <v>469</v>
      </c>
      <c r="P140" s="176"/>
    </row>
    <row r="141" spans="1:16" ht="45.75" customHeight="1">
      <c r="A141" s="174" t="s">
        <v>447</v>
      </c>
      <c r="B141" s="5" t="s">
        <v>470</v>
      </c>
      <c r="C141" s="174" t="s">
        <v>135</v>
      </c>
      <c r="D141" s="230">
        <v>1235</v>
      </c>
      <c r="E141" s="230">
        <v>1261</v>
      </c>
      <c r="F141" s="230">
        <v>1200</v>
      </c>
      <c r="G141" s="230">
        <v>1200</v>
      </c>
      <c r="H141" s="230">
        <v>1200</v>
      </c>
      <c r="I141" s="174" t="s">
        <v>16</v>
      </c>
      <c r="J141" s="99">
        <v>8288.0789999999997</v>
      </c>
      <c r="K141" s="99">
        <v>12482.932000000001</v>
      </c>
      <c r="L141" s="99">
        <v>11856.7</v>
      </c>
      <c r="M141" s="99">
        <v>11293</v>
      </c>
      <c r="N141" s="99">
        <v>11856.7</v>
      </c>
      <c r="O141" s="212" t="s">
        <v>471</v>
      </c>
      <c r="P141" s="176"/>
    </row>
    <row r="142" spans="1:16" ht="56.25" customHeight="1">
      <c r="A142" s="174" t="s">
        <v>447</v>
      </c>
      <c r="B142" s="5" t="s">
        <v>472</v>
      </c>
      <c r="C142" s="174" t="s">
        <v>135</v>
      </c>
      <c r="D142" s="230">
        <v>48</v>
      </c>
      <c r="E142" s="230">
        <v>61</v>
      </c>
      <c r="F142" s="230">
        <v>48</v>
      </c>
      <c r="G142" s="230">
        <v>48</v>
      </c>
      <c r="H142" s="230">
        <v>48</v>
      </c>
      <c r="I142" s="174" t="s">
        <v>16</v>
      </c>
      <c r="J142" s="99">
        <v>15165.261</v>
      </c>
      <c r="K142" s="99">
        <v>17951.008999999998</v>
      </c>
      <c r="L142" s="99">
        <v>18342.7</v>
      </c>
      <c r="M142" s="99">
        <v>18342.7</v>
      </c>
      <c r="N142" s="99">
        <v>18342.7</v>
      </c>
      <c r="O142" s="174" t="s">
        <v>473</v>
      </c>
      <c r="P142" s="176"/>
    </row>
    <row r="143" spans="1:16" ht="66" customHeight="1">
      <c r="A143" s="174" t="s">
        <v>447</v>
      </c>
      <c r="B143" s="5" t="s">
        <v>474</v>
      </c>
      <c r="C143" s="174" t="s">
        <v>135</v>
      </c>
      <c r="D143" s="230">
        <v>80</v>
      </c>
      <c r="E143" s="230">
        <v>80</v>
      </c>
      <c r="F143" s="230">
        <v>80</v>
      </c>
      <c r="G143" s="230">
        <v>80</v>
      </c>
      <c r="H143" s="230">
        <v>80</v>
      </c>
      <c r="I143" s="174" t="s">
        <v>16</v>
      </c>
      <c r="J143" s="99">
        <v>21621.75</v>
      </c>
      <c r="K143" s="99">
        <v>27258.400000000001</v>
      </c>
      <c r="L143" s="99">
        <v>27719.200000000001</v>
      </c>
      <c r="M143" s="99">
        <v>26168.1</v>
      </c>
      <c r="N143" s="99">
        <v>26168.1</v>
      </c>
      <c r="O143" s="174" t="s">
        <v>475</v>
      </c>
      <c r="P143" s="176"/>
    </row>
    <row r="144" spans="1:16" ht="71.25" customHeight="1">
      <c r="A144" s="174" t="s">
        <v>447</v>
      </c>
      <c r="B144" s="48" t="s">
        <v>625</v>
      </c>
      <c r="C144" s="174" t="s">
        <v>135</v>
      </c>
      <c r="D144" s="230">
        <v>11</v>
      </c>
      <c r="E144" s="230">
        <v>11</v>
      </c>
      <c r="F144" s="230">
        <v>11</v>
      </c>
      <c r="G144" s="230">
        <v>11</v>
      </c>
      <c r="H144" s="230">
        <v>11</v>
      </c>
      <c r="I144" s="174" t="s">
        <v>16</v>
      </c>
      <c r="J144" s="99">
        <v>1853.165</v>
      </c>
      <c r="K144" s="99">
        <v>3276.9</v>
      </c>
      <c r="L144" s="99">
        <v>2504.3000000000002</v>
      </c>
      <c r="M144" s="99">
        <v>2504.3000000000002</v>
      </c>
      <c r="N144" s="99">
        <v>2504.3000000000002</v>
      </c>
      <c r="O144" s="174" t="s">
        <v>476</v>
      </c>
      <c r="P144" s="176"/>
    </row>
    <row r="145" spans="1:16" ht="57.75" customHeight="1">
      <c r="A145" s="174" t="s">
        <v>447</v>
      </c>
      <c r="B145" s="5" t="s">
        <v>477</v>
      </c>
      <c r="C145" s="174" t="s">
        <v>135</v>
      </c>
      <c r="D145" s="230">
        <v>40</v>
      </c>
      <c r="E145" s="230">
        <v>26</v>
      </c>
      <c r="F145" s="230">
        <v>26</v>
      </c>
      <c r="G145" s="230">
        <v>26</v>
      </c>
      <c r="H145" s="230">
        <v>26</v>
      </c>
      <c r="I145" s="174" t="s">
        <v>16</v>
      </c>
      <c r="J145" s="99">
        <v>4927.0640000000003</v>
      </c>
      <c r="K145" s="99">
        <v>6653</v>
      </c>
      <c r="L145" s="99">
        <v>6517.7</v>
      </c>
      <c r="M145" s="99">
        <v>6517.7</v>
      </c>
      <c r="N145" s="99">
        <v>6517.7</v>
      </c>
      <c r="O145" s="212" t="s">
        <v>478</v>
      </c>
      <c r="P145" s="176"/>
    </row>
    <row r="146" spans="1:16" ht="75.75" customHeight="1">
      <c r="A146" s="174" t="s">
        <v>447</v>
      </c>
      <c r="B146" s="5" t="s">
        <v>479</v>
      </c>
      <c r="C146" s="174" t="s">
        <v>135</v>
      </c>
      <c r="D146" s="230">
        <v>28</v>
      </c>
      <c r="E146" s="230">
        <v>38</v>
      </c>
      <c r="F146" s="230">
        <v>40</v>
      </c>
      <c r="G146" s="230">
        <v>40</v>
      </c>
      <c r="H146" s="230">
        <v>40</v>
      </c>
      <c r="I146" s="174" t="s">
        <v>16</v>
      </c>
      <c r="J146" s="99">
        <v>2376.8409999999999</v>
      </c>
      <c r="K146" s="99">
        <v>7104.1</v>
      </c>
      <c r="L146" s="99">
        <v>21509.8</v>
      </c>
      <c r="M146" s="99">
        <v>21509.8</v>
      </c>
      <c r="N146" s="99">
        <v>21509.8</v>
      </c>
      <c r="O146" s="212" t="s">
        <v>480</v>
      </c>
      <c r="P146" s="176"/>
    </row>
    <row r="147" spans="1:16" ht="64.5" customHeight="1">
      <c r="A147" s="174" t="s">
        <v>447</v>
      </c>
      <c r="B147" s="5" t="s">
        <v>481</v>
      </c>
      <c r="C147" s="174" t="s">
        <v>135</v>
      </c>
      <c r="D147" s="230">
        <v>8</v>
      </c>
      <c r="E147" s="230">
        <v>3</v>
      </c>
      <c r="F147" s="230">
        <v>8</v>
      </c>
      <c r="G147" s="230">
        <v>8</v>
      </c>
      <c r="H147" s="230">
        <v>8</v>
      </c>
      <c r="I147" s="174" t="s">
        <v>16</v>
      </c>
      <c r="J147" s="99">
        <v>100</v>
      </c>
      <c r="K147" s="99">
        <v>79.3</v>
      </c>
      <c r="L147" s="99">
        <v>80.3</v>
      </c>
      <c r="M147" s="99">
        <v>68.5</v>
      </c>
      <c r="N147" s="99">
        <v>80.3</v>
      </c>
      <c r="O147" s="174" t="s">
        <v>482</v>
      </c>
      <c r="P147" s="176"/>
    </row>
    <row r="148" spans="1:16" ht="79.5" customHeight="1">
      <c r="A148" s="174" t="s">
        <v>447</v>
      </c>
      <c r="B148" s="5" t="s">
        <v>483</v>
      </c>
      <c r="C148" s="174" t="s">
        <v>135</v>
      </c>
      <c r="D148" s="230">
        <v>16</v>
      </c>
      <c r="E148" s="230">
        <v>16</v>
      </c>
      <c r="F148" s="230">
        <v>16</v>
      </c>
      <c r="G148" s="230">
        <v>16</v>
      </c>
      <c r="H148" s="230">
        <v>16</v>
      </c>
      <c r="I148" s="174" t="s">
        <v>16</v>
      </c>
      <c r="J148" s="99">
        <v>4609.6620000000003</v>
      </c>
      <c r="K148" s="99">
        <v>7571.5</v>
      </c>
      <c r="L148" s="99">
        <v>7118.7</v>
      </c>
      <c r="M148" s="99">
        <v>7118.7</v>
      </c>
      <c r="N148" s="99">
        <v>7118.7</v>
      </c>
      <c r="O148" s="212" t="s">
        <v>484</v>
      </c>
      <c r="P148" s="176"/>
    </row>
    <row r="149" spans="1:16" ht="93" customHeight="1">
      <c r="A149" s="174" t="s">
        <v>447</v>
      </c>
      <c r="B149" s="5" t="s">
        <v>485</v>
      </c>
      <c r="C149" s="174" t="s">
        <v>135</v>
      </c>
      <c r="D149" s="230">
        <v>6</v>
      </c>
      <c r="E149" s="230">
        <v>6</v>
      </c>
      <c r="F149" s="230">
        <v>6</v>
      </c>
      <c r="G149" s="230">
        <v>6</v>
      </c>
      <c r="H149" s="230">
        <v>6</v>
      </c>
      <c r="I149" s="174" t="s">
        <v>16</v>
      </c>
      <c r="J149" s="99">
        <v>968.41300000000001</v>
      </c>
      <c r="K149" s="99">
        <v>1537.02</v>
      </c>
      <c r="L149" s="99">
        <v>637.1</v>
      </c>
      <c r="M149" s="99">
        <v>637.1</v>
      </c>
      <c r="N149" s="99">
        <v>637.1</v>
      </c>
      <c r="O149" s="174" t="s">
        <v>486</v>
      </c>
      <c r="P149" s="176"/>
    </row>
    <row r="150" spans="1:16" ht="62.25" customHeight="1">
      <c r="A150" s="174" t="s">
        <v>447</v>
      </c>
      <c r="B150" s="5" t="s">
        <v>487</v>
      </c>
      <c r="C150" s="174" t="s">
        <v>135</v>
      </c>
      <c r="D150" s="230">
        <v>798</v>
      </c>
      <c r="E150" s="230">
        <v>1011</v>
      </c>
      <c r="F150" s="230">
        <v>959</v>
      </c>
      <c r="G150" s="230">
        <v>959</v>
      </c>
      <c r="H150" s="230">
        <v>959</v>
      </c>
      <c r="I150" s="174" t="s">
        <v>16</v>
      </c>
      <c r="J150" s="99">
        <v>108337.33</v>
      </c>
      <c r="K150" s="99">
        <v>127874.679</v>
      </c>
      <c r="L150" s="99">
        <v>107272.6</v>
      </c>
      <c r="M150" s="99">
        <v>87258.2</v>
      </c>
      <c r="N150" s="99">
        <v>107272.6</v>
      </c>
      <c r="O150" s="212" t="s">
        <v>488</v>
      </c>
      <c r="P150" s="176"/>
    </row>
    <row r="151" spans="1:16" ht="75.75" customHeight="1">
      <c r="A151" s="174" t="s">
        <v>447</v>
      </c>
      <c r="B151" s="5" t="s">
        <v>489</v>
      </c>
      <c r="C151" s="174" t="s">
        <v>135</v>
      </c>
      <c r="D151" s="230">
        <v>48</v>
      </c>
      <c r="E151" s="230">
        <v>48</v>
      </c>
      <c r="F151" s="230">
        <v>48</v>
      </c>
      <c r="G151" s="230">
        <v>48</v>
      </c>
      <c r="H151" s="230">
        <v>48</v>
      </c>
      <c r="I151" s="174" t="s">
        <v>16</v>
      </c>
      <c r="J151" s="99">
        <v>810</v>
      </c>
      <c r="K151" s="99">
        <v>801.9</v>
      </c>
      <c r="L151" s="99">
        <v>810</v>
      </c>
      <c r="M151" s="99">
        <v>692.8</v>
      </c>
      <c r="N151" s="99">
        <v>810</v>
      </c>
      <c r="O151" s="174" t="s">
        <v>490</v>
      </c>
      <c r="P151" s="176"/>
    </row>
    <row r="152" spans="1:16" ht="76.5" customHeight="1">
      <c r="A152" s="174" t="s">
        <v>447</v>
      </c>
      <c r="B152" s="5" t="s">
        <v>491</v>
      </c>
      <c r="C152" s="174" t="s">
        <v>135</v>
      </c>
      <c r="D152" s="230">
        <v>79</v>
      </c>
      <c r="E152" s="230">
        <v>52</v>
      </c>
      <c r="F152" s="230">
        <v>52</v>
      </c>
      <c r="G152" s="230">
        <v>52</v>
      </c>
      <c r="H152" s="230">
        <v>52</v>
      </c>
      <c r="I152" s="174" t="s">
        <v>16</v>
      </c>
      <c r="J152" s="99">
        <v>1186.5340000000001</v>
      </c>
      <c r="K152" s="99">
        <v>2064.5</v>
      </c>
      <c r="L152" s="99">
        <v>2287.4</v>
      </c>
      <c r="M152" s="99">
        <v>1956.5</v>
      </c>
      <c r="N152" s="99">
        <v>1956.5</v>
      </c>
      <c r="O152" s="174" t="s">
        <v>492</v>
      </c>
      <c r="P152" s="176"/>
    </row>
    <row r="153" spans="1:16" ht="74.25" customHeight="1">
      <c r="A153" s="174" t="s">
        <v>447</v>
      </c>
      <c r="B153" s="48" t="s">
        <v>626</v>
      </c>
      <c r="C153" s="174" t="s">
        <v>135</v>
      </c>
      <c r="D153" s="230">
        <v>22</v>
      </c>
      <c r="E153" s="230">
        <v>26</v>
      </c>
      <c r="F153" s="230">
        <v>26</v>
      </c>
      <c r="G153" s="230">
        <v>26</v>
      </c>
      <c r="H153" s="230">
        <v>26</v>
      </c>
      <c r="I153" s="174" t="s">
        <v>16</v>
      </c>
      <c r="J153" s="99">
        <v>1745.4</v>
      </c>
      <c r="K153" s="99">
        <v>1712.5</v>
      </c>
      <c r="L153" s="99">
        <v>1922</v>
      </c>
      <c r="M153" s="99">
        <v>1644</v>
      </c>
      <c r="N153" s="99">
        <v>1922</v>
      </c>
      <c r="O153" s="174" t="s">
        <v>493</v>
      </c>
      <c r="P153" s="176"/>
    </row>
    <row r="154" spans="1:16" ht="84" customHeight="1">
      <c r="A154" s="174" t="s">
        <v>447</v>
      </c>
      <c r="B154" s="5" t="s">
        <v>494</v>
      </c>
      <c r="C154" s="174" t="s">
        <v>135</v>
      </c>
      <c r="D154" s="230">
        <v>25</v>
      </c>
      <c r="E154" s="230">
        <v>23</v>
      </c>
      <c r="F154" s="230">
        <v>23</v>
      </c>
      <c r="G154" s="230">
        <v>23</v>
      </c>
      <c r="H154" s="230">
        <v>23</v>
      </c>
      <c r="I154" s="174" t="s">
        <v>16</v>
      </c>
      <c r="J154" s="99">
        <v>420</v>
      </c>
      <c r="K154" s="99">
        <v>376.5</v>
      </c>
      <c r="L154" s="99">
        <v>400.5</v>
      </c>
      <c r="M154" s="99">
        <v>342.5</v>
      </c>
      <c r="N154" s="99">
        <v>400.5</v>
      </c>
      <c r="O154" s="174" t="s">
        <v>495</v>
      </c>
      <c r="P154" s="176"/>
    </row>
    <row r="155" spans="1:16" ht="85.5" customHeight="1">
      <c r="A155" s="174" t="s">
        <v>447</v>
      </c>
      <c r="B155" s="5" t="s">
        <v>496</v>
      </c>
      <c r="C155" s="174" t="s">
        <v>135</v>
      </c>
      <c r="D155" s="230">
        <v>21</v>
      </c>
      <c r="E155" s="230">
        <v>20</v>
      </c>
      <c r="F155" s="230">
        <v>22</v>
      </c>
      <c r="G155" s="230">
        <v>22</v>
      </c>
      <c r="H155" s="230">
        <v>22</v>
      </c>
      <c r="I155" s="174" t="s">
        <v>16</v>
      </c>
      <c r="J155" s="99">
        <v>419.5</v>
      </c>
      <c r="K155" s="99">
        <v>356.4</v>
      </c>
      <c r="L155" s="99">
        <v>400</v>
      </c>
      <c r="M155" s="99">
        <v>342.2</v>
      </c>
      <c r="N155" s="99">
        <v>400</v>
      </c>
      <c r="O155" s="174" t="s">
        <v>497</v>
      </c>
      <c r="P155" s="176"/>
    </row>
    <row r="156" spans="1:16" ht="66.75" customHeight="1">
      <c r="A156" s="174" t="s">
        <v>447</v>
      </c>
      <c r="B156" s="5" t="s">
        <v>498</v>
      </c>
      <c r="C156" s="174" t="s">
        <v>135</v>
      </c>
      <c r="D156" s="230">
        <v>0</v>
      </c>
      <c r="E156" s="230">
        <v>4</v>
      </c>
      <c r="F156" s="230">
        <v>5</v>
      </c>
      <c r="G156" s="230">
        <v>5</v>
      </c>
      <c r="H156" s="230">
        <v>5</v>
      </c>
      <c r="I156" s="174" t="s">
        <v>16</v>
      </c>
      <c r="J156" s="99">
        <v>10</v>
      </c>
      <c r="K156" s="99">
        <v>82.4</v>
      </c>
      <c r="L156" s="99">
        <v>100</v>
      </c>
      <c r="M156" s="99">
        <v>100</v>
      </c>
      <c r="N156" s="99">
        <v>100</v>
      </c>
      <c r="O156" s="174" t="s">
        <v>499</v>
      </c>
      <c r="P156" s="176"/>
    </row>
    <row r="157" spans="1:16" ht="54.75" customHeight="1">
      <c r="A157" s="174" t="s">
        <v>447</v>
      </c>
      <c r="B157" s="5" t="s">
        <v>500</v>
      </c>
      <c r="C157" s="174" t="s">
        <v>135</v>
      </c>
      <c r="D157" s="230">
        <v>25</v>
      </c>
      <c r="E157" s="230">
        <v>25</v>
      </c>
      <c r="F157" s="230">
        <v>25</v>
      </c>
      <c r="G157" s="230">
        <v>25</v>
      </c>
      <c r="H157" s="230">
        <v>25</v>
      </c>
      <c r="I157" s="174" t="s">
        <v>16</v>
      </c>
      <c r="J157" s="99">
        <v>1718.5</v>
      </c>
      <c r="K157" s="99">
        <v>1485</v>
      </c>
      <c r="L157" s="99">
        <v>1425.6</v>
      </c>
      <c r="M157" s="99">
        <v>1283</v>
      </c>
      <c r="N157" s="99">
        <v>1425.6</v>
      </c>
      <c r="O157" s="174" t="s">
        <v>501</v>
      </c>
      <c r="P157" s="176"/>
    </row>
    <row r="158" spans="1:16" ht="75.75" customHeight="1">
      <c r="A158" s="174">
        <v>867</v>
      </c>
      <c r="B158" s="5" t="s">
        <v>502</v>
      </c>
      <c r="C158" s="174" t="s">
        <v>135</v>
      </c>
      <c r="D158" s="230">
        <v>1</v>
      </c>
      <c r="E158" s="230">
        <v>2</v>
      </c>
      <c r="F158" s="242">
        <v>2</v>
      </c>
      <c r="G158" s="242">
        <v>2</v>
      </c>
      <c r="H158" s="242">
        <v>2</v>
      </c>
      <c r="I158" s="218">
        <v>2</v>
      </c>
      <c r="J158" s="99">
        <v>25</v>
      </c>
      <c r="K158" s="99"/>
      <c r="L158" s="243">
        <v>0</v>
      </c>
      <c r="M158" s="243">
        <v>0</v>
      </c>
      <c r="N158" s="243">
        <v>0</v>
      </c>
      <c r="O158" s="174"/>
      <c r="P158" s="176"/>
    </row>
    <row r="159" spans="1:16" ht="68.25" customHeight="1">
      <c r="A159" s="174" t="s">
        <v>447</v>
      </c>
      <c r="B159" s="5" t="s">
        <v>503</v>
      </c>
      <c r="C159" s="174" t="s">
        <v>135</v>
      </c>
      <c r="D159" s="230">
        <v>172</v>
      </c>
      <c r="E159" s="230">
        <v>254</v>
      </c>
      <c r="F159" s="230">
        <v>256</v>
      </c>
      <c r="G159" s="230">
        <v>256</v>
      </c>
      <c r="H159" s="230">
        <v>256</v>
      </c>
      <c r="I159" s="174" t="s">
        <v>16</v>
      </c>
      <c r="J159" s="99">
        <v>4694.9576999999999</v>
      </c>
      <c r="K159" s="99">
        <v>2116.9</v>
      </c>
      <c r="L159" s="99">
        <v>2032.2</v>
      </c>
      <c r="M159" s="99">
        <v>1829</v>
      </c>
      <c r="N159" s="99">
        <v>2032.2</v>
      </c>
      <c r="O159" s="174" t="s">
        <v>504</v>
      </c>
      <c r="P159" s="176"/>
    </row>
    <row r="160" spans="1:16" ht="51" customHeight="1">
      <c r="A160" s="174" t="s">
        <v>447</v>
      </c>
      <c r="B160" s="5" t="s">
        <v>505</v>
      </c>
      <c r="C160" s="174" t="s">
        <v>135</v>
      </c>
      <c r="D160" s="230">
        <v>115</v>
      </c>
      <c r="E160" s="230">
        <v>20</v>
      </c>
      <c r="F160" s="230">
        <v>20</v>
      </c>
      <c r="G160" s="230">
        <v>20</v>
      </c>
      <c r="H160" s="230">
        <v>20</v>
      </c>
      <c r="I160" s="174" t="s">
        <v>16</v>
      </c>
      <c r="J160" s="99">
        <v>420</v>
      </c>
      <c r="K160" s="99">
        <v>396.5</v>
      </c>
      <c r="L160" s="99">
        <v>380.6</v>
      </c>
      <c r="M160" s="99">
        <v>342.5</v>
      </c>
      <c r="N160" s="99">
        <v>380.6</v>
      </c>
      <c r="O160" s="174" t="s">
        <v>506</v>
      </c>
      <c r="P160" s="176"/>
    </row>
    <row r="161" spans="1:16" ht="44.25" customHeight="1">
      <c r="A161" s="174" t="s">
        <v>447</v>
      </c>
      <c r="B161" s="5" t="s">
        <v>507</v>
      </c>
      <c r="C161" s="174" t="s">
        <v>135</v>
      </c>
      <c r="D161" s="230">
        <v>514</v>
      </c>
      <c r="E161" s="230">
        <v>514</v>
      </c>
      <c r="F161" s="230">
        <v>514</v>
      </c>
      <c r="G161" s="230">
        <v>514</v>
      </c>
      <c r="H161" s="230">
        <v>514</v>
      </c>
      <c r="I161" s="174" t="s">
        <v>16</v>
      </c>
      <c r="J161" s="99">
        <v>29519.298999999999</v>
      </c>
      <c r="K161" s="99">
        <v>33500</v>
      </c>
      <c r="L161" s="99">
        <v>35724.800000000003</v>
      </c>
      <c r="M161" s="99">
        <v>35124.800000000003</v>
      </c>
      <c r="N161" s="99">
        <v>35724.800000000003</v>
      </c>
      <c r="O161" s="174" t="s">
        <v>508</v>
      </c>
      <c r="P161" s="176"/>
    </row>
    <row r="162" spans="1:16" ht="42" customHeight="1">
      <c r="A162" s="174" t="s">
        <v>447</v>
      </c>
      <c r="B162" s="5" t="s">
        <v>509</v>
      </c>
      <c r="C162" s="174" t="s">
        <v>135</v>
      </c>
      <c r="D162" s="230">
        <v>37</v>
      </c>
      <c r="E162" s="230">
        <v>37</v>
      </c>
      <c r="F162" s="230">
        <v>40</v>
      </c>
      <c r="G162" s="230">
        <v>40</v>
      </c>
      <c r="H162" s="230">
        <v>40</v>
      </c>
      <c r="I162" s="174" t="s">
        <v>16</v>
      </c>
      <c r="J162" s="99">
        <v>3758.8110000000001</v>
      </c>
      <c r="K162" s="99">
        <v>987.9</v>
      </c>
      <c r="L162" s="99">
        <v>941.9</v>
      </c>
      <c r="M162" s="99">
        <v>941.9</v>
      </c>
      <c r="N162" s="99">
        <v>941.9</v>
      </c>
      <c r="O162" s="174" t="s">
        <v>510</v>
      </c>
      <c r="P162" s="176"/>
    </row>
    <row r="163" spans="1:16" ht="49.5" customHeight="1">
      <c r="A163" s="174" t="s">
        <v>447</v>
      </c>
      <c r="B163" s="5" t="s">
        <v>511</v>
      </c>
      <c r="C163" s="174" t="s">
        <v>135</v>
      </c>
      <c r="D163" s="230">
        <v>378</v>
      </c>
      <c r="E163" s="230">
        <v>378</v>
      </c>
      <c r="F163" s="230">
        <v>378</v>
      </c>
      <c r="G163" s="230">
        <v>378</v>
      </c>
      <c r="H163" s="230">
        <v>378</v>
      </c>
      <c r="I163" s="174" t="s">
        <v>16</v>
      </c>
      <c r="J163" s="99">
        <v>7015.2790000000005</v>
      </c>
      <c r="K163" s="99">
        <v>7760.0820000000003</v>
      </c>
      <c r="L163" s="99">
        <v>7795.3</v>
      </c>
      <c r="M163" s="99">
        <v>7795.3</v>
      </c>
      <c r="N163" s="99">
        <v>7795.3</v>
      </c>
      <c r="O163" s="174" t="s">
        <v>512</v>
      </c>
      <c r="P163" s="176"/>
    </row>
    <row r="164" spans="1:16" ht="43.5" customHeight="1">
      <c r="A164" s="174" t="s">
        <v>447</v>
      </c>
      <c r="B164" s="5" t="s">
        <v>513</v>
      </c>
      <c r="C164" s="174" t="s">
        <v>135</v>
      </c>
      <c r="D164" s="230">
        <v>113</v>
      </c>
      <c r="E164" s="230">
        <v>113</v>
      </c>
      <c r="F164" s="230">
        <v>113</v>
      </c>
      <c r="G164" s="230">
        <v>113</v>
      </c>
      <c r="H164" s="230">
        <v>113</v>
      </c>
      <c r="I164" s="174" t="s">
        <v>16</v>
      </c>
      <c r="J164" s="99">
        <v>5103.8879999999999</v>
      </c>
      <c r="K164" s="99">
        <v>4792.7</v>
      </c>
      <c r="L164" s="99">
        <v>4153.3</v>
      </c>
      <c r="M164" s="99">
        <v>4153.3</v>
      </c>
      <c r="N164" s="99">
        <v>4153.3</v>
      </c>
      <c r="O164" s="174" t="s">
        <v>514</v>
      </c>
      <c r="P164" s="176"/>
    </row>
    <row r="165" spans="1:16" ht="43.5" customHeight="1">
      <c r="A165" s="174" t="s">
        <v>447</v>
      </c>
      <c r="B165" s="5" t="s">
        <v>515</v>
      </c>
      <c r="C165" s="174" t="s">
        <v>135</v>
      </c>
      <c r="D165" s="230">
        <v>24</v>
      </c>
      <c r="E165" s="230">
        <v>24</v>
      </c>
      <c r="F165" s="230">
        <v>24</v>
      </c>
      <c r="G165" s="230">
        <v>24</v>
      </c>
      <c r="H165" s="230">
        <v>24</v>
      </c>
      <c r="I165" s="174" t="s">
        <v>16</v>
      </c>
      <c r="J165" s="99">
        <v>5422.5290000000005</v>
      </c>
      <c r="K165" s="99">
        <v>15322</v>
      </c>
      <c r="L165" s="99">
        <v>14397.6</v>
      </c>
      <c r="M165" s="99">
        <v>14397.6</v>
      </c>
      <c r="N165" s="99">
        <v>14397.6</v>
      </c>
      <c r="O165" s="174" t="s">
        <v>516</v>
      </c>
      <c r="P165" s="176"/>
    </row>
    <row r="166" spans="1:16" ht="40.5" customHeight="1">
      <c r="A166" s="174" t="s">
        <v>447</v>
      </c>
      <c r="B166" s="5" t="s">
        <v>517</v>
      </c>
      <c r="C166" s="174" t="s">
        <v>135</v>
      </c>
      <c r="D166" s="230">
        <v>715</v>
      </c>
      <c r="E166" s="230">
        <v>715</v>
      </c>
      <c r="F166" s="230">
        <v>715</v>
      </c>
      <c r="G166" s="230">
        <v>715</v>
      </c>
      <c r="H166" s="230">
        <v>715</v>
      </c>
      <c r="I166" s="174" t="s">
        <v>16</v>
      </c>
      <c r="J166" s="99">
        <v>18713.495299999999</v>
      </c>
      <c r="K166" s="99">
        <v>23142.6</v>
      </c>
      <c r="L166" s="99">
        <v>24623</v>
      </c>
      <c r="M166" s="99">
        <v>24623</v>
      </c>
      <c r="N166" s="99">
        <v>24623</v>
      </c>
      <c r="O166" s="174" t="s">
        <v>518</v>
      </c>
      <c r="P166" s="176"/>
    </row>
    <row r="167" spans="1:16" ht="42" customHeight="1">
      <c r="A167" s="174" t="s">
        <v>447</v>
      </c>
      <c r="B167" s="5" t="s">
        <v>519</v>
      </c>
      <c r="C167" s="174" t="s">
        <v>135</v>
      </c>
      <c r="D167" s="230">
        <v>259</v>
      </c>
      <c r="E167" s="230">
        <v>259</v>
      </c>
      <c r="F167" s="230">
        <v>259</v>
      </c>
      <c r="G167" s="230">
        <v>259</v>
      </c>
      <c r="H167" s="230">
        <v>259</v>
      </c>
      <c r="I167" s="174" t="s">
        <v>16</v>
      </c>
      <c r="J167" s="99">
        <v>10507.254000000001</v>
      </c>
      <c r="K167" s="99">
        <v>13823.8</v>
      </c>
      <c r="L167" s="99">
        <v>14533.2</v>
      </c>
      <c r="M167" s="99">
        <v>14420.9</v>
      </c>
      <c r="N167" s="99">
        <v>14704.6</v>
      </c>
      <c r="O167" s="174" t="s">
        <v>520</v>
      </c>
      <c r="P167" s="176"/>
    </row>
    <row r="168" spans="1:16" ht="38.25" customHeight="1">
      <c r="A168" s="174" t="s">
        <v>447</v>
      </c>
      <c r="B168" s="5" t="s">
        <v>521</v>
      </c>
      <c r="C168" s="174" t="s">
        <v>135</v>
      </c>
      <c r="D168" s="230">
        <v>358</v>
      </c>
      <c r="E168" s="230">
        <v>358</v>
      </c>
      <c r="F168" s="230">
        <v>358</v>
      </c>
      <c r="G168" s="230">
        <v>358</v>
      </c>
      <c r="H168" s="230">
        <v>358</v>
      </c>
      <c r="I168" s="174" t="s">
        <v>16</v>
      </c>
      <c r="J168" s="99">
        <v>10785.543</v>
      </c>
      <c r="K168" s="99">
        <v>12822.7</v>
      </c>
      <c r="L168" s="99">
        <v>12292.6</v>
      </c>
      <c r="M168" s="99">
        <v>12292.6</v>
      </c>
      <c r="N168" s="99">
        <v>12343</v>
      </c>
      <c r="O168" s="174" t="s">
        <v>522</v>
      </c>
      <c r="P168" s="176"/>
    </row>
    <row r="169" spans="1:16" ht="51.75" customHeight="1">
      <c r="A169" s="174" t="s">
        <v>447</v>
      </c>
      <c r="B169" s="5" t="s">
        <v>523</v>
      </c>
      <c r="C169" s="174" t="s">
        <v>135</v>
      </c>
      <c r="D169" s="230">
        <v>89</v>
      </c>
      <c r="E169" s="230">
        <v>105</v>
      </c>
      <c r="F169" s="230">
        <v>105</v>
      </c>
      <c r="G169" s="230">
        <v>105</v>
      </c>
      <c r="H169" s="230">
        <v>105</v>
      </c>
      <c r="I169" s="174" t="s">
        <v>16</v>
      </c>
      <c r="J169" s="99">
        <v>5800</v>
      </c>
      <c r="K169" s="99">
        <v>7180</v>
      </c>
      <c r="L169" s="99">
        <v>12037.6</v>
      </c>
      <c r="M169" s="99">
        <v>12037.6</v>
      </c>
      <c r="N169" s="99">
        <v>12037.6</v>
      </c>
      <c r="O169" s="212" t="s">
        <v>524</v>
      </c>
      <c r="P169" s="176"/>
    </row>
    <row r="170" spans="1:16" ht="19.5" customHeight="1">
      <c r="A170" s="391" t="s">
        <v>366</v>
      </c>
      <c r="B170" s="392"/>
      <c r="C170" s="392"/>
      <c r="D170" s="392"/>
      <c r="E170" s="392"/>
      <c r="F170" s="392"/>
      <c r="G170" s="392"/>
      <c r="H170" s="392"/>
      <c r="I170" s="392"/>
      <c r="J170" s="392"/>
      <c r="K170" s="392"/>
      <c r="L170" s="392"/>
      <c r="M170" s="392"/>
      <c r="N170" s="392"/>
      <c r="O170" s="392"/>
      <c r="P170" s="393"/>
    </row>
    <row r="171" spans="1:16" ht="66" customHeight="1">
      <c r="A171" s="20" t="s">
        <v>273</v>
      </c>
      <c r="B171" s="48" t="s">
        <v>274</v>
      </c>
      <c r="C171" s="47" t="s">
        <v>275</v>
      </c>
      <c r="D171" s="20" t="s">
        <v>276</v>
      </c>
      <c r="E171" s="20" t="s">
        <v>276</v>
      </c>
      <c r="F171" s="20" t="s">
        <v>276</v>
      </c>
      <c r="G171" s="20" t="s">
        <v>276</v>
      </c>
      <c r="H171" s="20" t="s">
        <v>276</v>
      </c>
      <c r="I171" s="20" t="s">
        <v>16</v>
      </c>
      <c r="J171" s="20" t="s">
        <v>277</v>
      </c>
      <c r="K171" s="20" t="s">
        <v>278</v>
      </c>
      <c r="L171" s="112" t="s">
        <v>279</v>
      </c>
      <c r="M171" s="112" t="s">
        <v>280</v>
      </c>
      <c r="N171" s="112">
        <v>1004.2</v>
      </c>
      <c r="O171" s="20" t="s">
        <v>281</v>
      </c>
      <c r="P171" s="113"/>
    </row>
    <row r="172" spans="1:16" ht="38.25" customHeight="1">
      <c r="A172" s="20" t="s">
        <v>273</v>
      </c>
      <c r="B172" s="48" t="s">
        <v>282</v>
      </c>
      <c r="C172" s="47" t="s">
        <v>283</v>
      </c>
      <c r="D172" s="20" t="s">
        <v>284</v>
      </c>
      <c r="E172" s="20" t="s">
        <v>284</v>
      </c>
      <c r="F172" s="20" t="s">
        <v>284</v>
      </c>
      <c r="G172" s="20" t="s">
        <v>284</v>
      </c>
      <c r="H172" s="20" t="s">
        <v>284</v>
      </c>
      <c r="I172" s="20" t="s">
        <v>16</v>
      </c>
      <c r="J172" s="20" t="s">
        <v>285</v>
      </c>
      <c r="K172" s="20" t="s">
        <v>286</v>
      </c>
      <c r="L172" s="112">
        <v>5065.8999999999996</v>
      </c>
      <c r="M172" s="112" t="s">
        <v>287</v>
      </c>
      <c r="N172" s="112" t="s">
        <v>288</v>
      </c>
      <c r="O172" s="20" t="s">
        <v>289</v>
      </c>
      <c r="P172" s="113"/>
    </row>
    <row r="173" spans="1:16" ht="58.5" customHeight="1">
      <c r="A173" s="20" t="s">
        <v>273</v>
      </c>
      <c r="B173" s="48" t="s">
        <v>290</v>
      </c>
      <c r="C173" s="47" t="s">
        <v>283</v>
      </c>
      <c r="D173" s="20" t="s">
        <v>291</v>
      </c>
      <c r="E173" s="20" t="s">
        <v>291</v>
      </c>
      <c r="F173" s="20" t="s">
        <v>291</v>
      </c>
      <c r="G173" s="20" t="s">
        <v>291</v>
      </c>
      <c r="H173" s="20" t="s">
        <v>291</v>
      </c>
      <c r="I173" s="20" t="s">
        <v>16</v>
      </c>
      <c r="J173" s="20" t="s">
        <v>292</v>
      </c>
      <c r="K173" s="20" t="s">
        <v>293</v>
      </c>
      <c r="L173" s="112" t="s">
        <v>294</v>
      </c>
      <c r="M173" s="112" t="s">
        <v>295</v>
      </c>
      <c r="N173" s="112" t="s">
        <v>296</v>
      </c>
      <c r="O173" s="20" t="s">
        <v>297</v>
      </c>
      <c r="P173" s="113"/>
    </row>
    <row r="174" spans="1:16" ht="51.75" customHeight="1">
      <c r="A174" s="20" t="s">
        <v>273</v>
      </c>
      <c r="B174" s="48" t="s">
        <v>298</v>
      </c>
      <c r="C174" s="47" t="s">
        <v>283</v>
      </c>
      <c r="D174" s="20" t="s">
        <v>299</v>
      </c>
      <c r="E174" s="20" t="s">
        <v>299</v>
      </c>
      <c r="F174" s="20" t="s">
        <v>299</v>
      </c>
      <c r="G174" s="20" t="s">
        <v>299</v>
      </c>
      <c r="H174" s="20" t="s">
        <v>299</v>
      </c>
      <c r="I174" s="20" t="s">
        <v>16</v>
      </c>
      <c r="J174" s="20" t="s">
        <v>300</v>
      </c>
      <c r="K174" s="20" t="s">
        <v>301</v>
      </c>
      <c r="L174" s="112" t="s">
        <v>302</v>
      </c>
      <c r="M174" s="112" t="s">
        <v>303</v>
      </c>
      <c r="N174" s="112" t="s">
        <v>304</v>
      </c>
      <c r="O174" s="20" t="s">
        <v>305</v>
      </c>
      <c r="P174" s="113"/>
    </row>
    <row r="175" spans="1:16" ht="84" customHeight="1">
      <c r="A175" s="20" t="s">
        <v>273</v>
      </c>
      <c r="B175" s="48" t="s">
        <v>306</v>
      </c>
      <c r="C175" s="47" t="s">
        <v>283</v>
      </c>
      <c r="D175" s="20" t="s">
        <v>307</v>
      </c>
      <c r="E175" s="20" t="s">
        <v>307</v>
      </c>
      <c r="F175" s="20" t="s">
        <v>307</v>
      </c>
      <c r="G175" s="20" t="s">
        <v>307</v>
      </c>
      <c r="H175" s="20" t="s">
        <v>307</v>
      </c>
      <c r="I175" s="20" t="s">
        <v>16</v>
      </c>
      <c r="J175" s="20" t="s">
        <v>308</v>
      </c>
      <c r="K175" s="20" t="s">
        <v>309</v>
      </c>
      <c r="L175" s="112" t="s">
        <v>310</v>
      </c>
      <c r="M175" s="112" t="s">
        <v>311</v>
      </c>
      <c r="N175" s="112" t="s">
        <v>312</v>
      </c>
      <c r="O175" s="20" t="s">
        <v>313</v>
      </c>
      <c r="P175" s="113"/>
    </row>
    <row r="176" spans="1:16" ht="38.25" customHeight="1">
      <c r="A176" s="20" t="s">
        <v>273</v>
      </c>
      <c r="B176" s="48" t="s">
        <v>314</v>
      </c>
      <c r="C176" s="47" t="s">
        <v>283</v>
      </c>
      <c r="D176" s="20" t="s">
        <v>315</v>
      </c>
      <c r="E176" s="20" t="s">
        <v>315</v>
      </c>
      <c r="F176" s="20" t="s">
        <v>315</v>
      </c>
      <c r="G176" s="20" t="s">
        <v>315</v>
      </c>
      <c r="H176" s="20" t="s">
        <v>315</v>
      </c>
      <c r="I176" s="20" t="s">
        <v>16</v>
      </c>
      <c r="J176" s="20" t="s">
        <v>316</v>
      </c>
      <c r="K176" s="20" t="s">
        <v>317</v>
      </c>
      <c r="L176" s="112" t="s">
        <v>315</v>
      </c>
      <c r="M176" s="112" t="s">
        <v>318</v>
      </c>
      <c r="N176" s="112" t="s">
        <v>318</v>
      </c>
      <c r="O176" s="20" t="s">
        <v>319</v>
      </c>
      <c r="P176" s="113"/>
    </row>
    <row r="177" spans="1:16" ht="63.75" customHeight="1">
      <c r="A177" s="20" t="s">
        <v>273</v>
      </c>
      <c r="B177" s="48" t="s">
        <v>320</v>
      </c>
      <c r="C177" s="47" t="s">
        <v>33</v>
      </c>
      <c r="D177" s="20" t="s">
        <v>321</v>
      </c>
      <c r="E177" s="20" t="s">
        <v>321</v>
      </c>
      <c r="F177" s="20" t="s">
        <v>321</v>
      </c>
      <c r="G177" s="20" t="s">
        <v>321</v>
      </c>
      <c r="H177" s="20" t="s">
        <v>321</v>
      </c>
      <c r="I177" s="20" t="s">
        <v>15</v>
      </c>
      <c r="J177" s="20" t="s">
        <v>322</v>
      </c>
      <c r="K177" s="20" t="s">
        <v>323</v>
      </c>
      <c r="L177" s="112" t="s">
        <v>324</v>
      </c>
      <c r="M177" s="112" t="s">
        <v>325</v>
      </c>
      <c r="N177" s="112" t="s">
        <v>326</v>
      </c>
      <c r="O177" s="20" t="s">
        <v>327</v>
      </c>
      <c r="P177" s="113"/>
    </row>
    <row r="178" spans="1:16" ht="86.25" customHeight="1">
      <c r="A178" s="20" t="s">
        <v>273</v>
      </c>
      <c r="B178" s="48" t="s">
        <v>328</v>
      </c>
      <c r="C178" s="47" t="s">
        <v>33</v>
      </c>
      <c r="D178" s="20" t="s">
        <v>329</v>
      </c>
      <c r="E178" s="20" t="s">
        <v>329</v>
      </c>
      <c r="F178" s="20" t="s">
        <v>329</v>
      </c>
      <c r="G178" s="20" t="s">
        <v>329</v>
      </c>
      <c r="H178" s="20" t="s">
        <v>329</v>
      </c>
      <c r="I178" s="20" t="s">
        <v>15</v>
      </c>
      <c r="J178" s="20" t="s">
        <v>330</v>
      </c>
      <c r="K178" s="20" t="s">
        <v>331</v>
      </c>
      <c r="L178" s="112" t="s">
        <v>332</v>
      </c>
      <c r="M178" s="112">
        <v>828.1</v>
      </c>
      <c r="N178" s="112" t="s">
        <v>333</v>
      </c>
      <c r="O178" s="20" t="s">
        <v>334</v>
      </c>
      <c r="P178" s="113"/>
    </row>
    <row r="179" spans="1:16" ht="78" customHeight="1">
      <c r="A179" s="20" t="s">
        <v>273</v>
      </c>
      <c r="B179" s="48" t="s">
        <v>335</v>
      </c>
      <c r="C179" s="218" t="s">
        <v>611</v>
      </c>
      <c r="D179" s="20" t="s">
        <v>26</v>
      </c>
      <c r="E179" s="20" t="s">
        <v>22</v>
      </c>
      <c r="F179" s="20" t="s">
        <v>22</v>
      </c>
      <c r="G179" s="20" t="s">
        <v>22</v>
      </c>
      <c r="H179" s="20" t="s">
        <v>22</v>
      </c>
      <c r="I179" s="20" t="s">
        <v>15</v>
      </c>
      <c r="J179" s="20" t="s">
        <v>337</v>
      </c>
      <c r="K179" s="20" t="s">
        <v>338</v>
      </c>
      <c r="L179" s="112" t="s">
        <v>339</v>
      </c>
      <c r="M179" s="112" t="s">
        <v>340</v>
      </c>
      <c r="N179" s="112" t="s">
        <v>341</v>
      </c>
      <c r="O179" s="20" t="s">
        <v>342</v>
      </c>
      <c r="P179" s="113"/>
    </row>
    <row r="180" spans="1:16" ht="40.5" customHeight="1">
      <c r="A180" s="20" t="s">
        <v>273</v>
      </c>
      <c r="B180" s="48" t="s">
        <v>343</v>
      </c>
      <c r="C180" s="47" t="s">
        <v>33</v>
      </c>
      <c r="D180" s="20" t="s">
        <v>344</v>
      </c>
      <c r="E180" s="20" t="s">
        <v>344</v>
      </c>
      <c r="F180" s="20" t="s">
        <v>344</v>
      </c>
      <c r="G180" s="20" t="s">
        <v>344</v>
      </c>
      <c r="H180" s="20" t="s">
        <v>344</v>
      </c>
      <c r="I180" s="20" t="s">
        <v>15</v>
      </c>
      <c r="J180" s="20" t="s">
        <v>345</v>
      </c>
      <c r="K180" s="20" t="s">
        <v>346</v>
      </c>
      <c r="L180" s="112" t="s">
        <v>347</v>
      </c>
      <c r="M180" s="112" t="s">
        <v>348</v>
      </c>
      <c r="N180" s="112" t="s">
        <v>349</v>
      </c>
      <c r="O180" s="20" t="s">
        <v>350</v>
      </c>
      <c r="P180" s="113"/>
    </row>
    <row r="181" spans="1:16" ht="35.25" customHeight="1">
      <c r="A181" s="20" t="s">
        <v>273</v>
      </c>
      <c r="B181" s="48" t="s">
        <v>351</v>
      </c>
      <c r="C181" s="47" t="s">
        <v>283</v>
      </c>
      <c r="D181" s="20" t="s">
        <v>352</v>
      </c>
      <c r="E181" s="20" t="s">
        <v>352</v>
      </c>
      <c r="F181" s="20" t="s">
        <v>352</v>
      </c>
      <c r="G181" s="20" t="s">
        <v>352</v>
      </c>
      <c r="H181" s="20" t="s">
        <v>352</v>
      </c>
      <c r="I181" s="20" t="s">
        <v>15</v>
      </c>
      <c r="J181" s="20" t="s">
        <v>353</v>
      </c>
      <c r="K181" s="20" t="s">
        <v>354</v>
      </c>
      <c r="L181" s="112" t="s">
        <v>355</v>
      </c>
      <c r="M181" s="112" t="s">
        <v>356</v>
      </c>
      <c r="N181" s="112" t="s">
        <v>357</v>
      </c>
      <c r="O181" s="20" t="s">
        <v>358</v>
      </c>
      <c r="P181" s="113"/>
    </row>
    <row r="182" spans="1:16" ht="33.75" customHeight="1">
      <c r="A182" s="20" t="s">
        <v>273</v>
      </c>
      <c r="B182" s="48" t="s">
        <v>359</v>
      </c>
      <c r="C182" s="47" t="s">
        <v>360</v>
      </c>
      <c r="D182" s="20" t="s">
        <v>15</v>
      </c>
      <c r="E182" s="20" t="s">
        <v>15</v>
      </c>
      <c r="F182" s="20" t="s">
        <v>15</v>
      </c>
      <c r="G182" s="20" t="s">
        <v>15</v>
      </c>
      <c r="H182" s="20" t="s">
        <v>15</v>
      </c>
      <c r="I182" s="20" t="s">
        <v>15</v>
      </c>
      <c r="J182" s="20" t="s">
        <v>361</v>
      </c>
      <c r="K182" s="20" t="s">
        <v>362</v>
      </c>
      <c r="L182" s="112" t="s">
        <v>363</v>
      </c>
      <c r="M182" s="112" t="s">
        <v>364</v>
      </c>
      <c r="N182" s="112" t="s">
        <v>363</v>
      </c>
      <c r="O182" s="20" t="s">
        <v>365</v>
      </c>
      <c r="P182" s="113"/>
    </row>
    <row r="183" spans="1:16">
      <c r="A183" s="364" t="s">
        <v>272</v>
      </c>
      <c r="B183" s="364"/>
      <c r="C183" s="364"/>
      <c r="D183" s="364"/>
      <c r="E183" s="364"/>
      <c r="F183" s="364"/>
      <c r="G183" s="364"/>
      <c r="H183" s="364"/>
      <c r="I183" s="364"/>
      <c r="J183" s="364"/>
      <c r="K183" s="364"/>
      <c r="L183" s="364"/>
      <c r="M183" s="364"/>
      <c r="N183" s="364"/>
      <c r="O183" s="364"/>
      <c r="P183" s="364"/>
    </row>
    <row r="184" spans="1:16" ht="69.75" customHeight="1">
      <c r="A184" s="101" t="s">
        <v>251</v>
      </c>
      <c r="B184" s="15" t="s">
        <v>252</v>
      </c>
      <c r="C184" s="12" t="s">
        <v>253</v>
      </c>
      <c r="D184" s="102" t="s">
        <v>254</v>
      </c>
      <c r="E184" s="103"/>
      <c r="F184" s="103"/>
      <c r="G184" s="103"/>
      <c r="H184" s="103"/>
      <c r="I184" s="103" t="s">
        <v>15</v>
      </c>
      <c r="J184" s="104">
        <v>29358.217000000001</v>
      </c>
      <c r="K184" s="105"/>
      <c r="L184" s="105"/>
      <c r="M184" s="105"/>
      <c r="N184" s="105"/>
      <c r="O184" s="105" t="s">
        <v>255</v>
      </c>
      <c r="P184" s="106"/>
    </row>
    <row r="185" spans="1:16" ht="146.25" customHeight="1">
      <c r="A185" s="101" t="s">
        <v>251</v>
      </c>
      <c r="B185" s="13" t="s">
        <v>256</v>
      </c>
      <c r="C185" s="12" t="s">
        <v>257</v>
      </c>
      <c r="D185" s="102" t="s">
        <v>258</v>
      </c>
      <c r="E185" s="94"/>
      <c r="F185" s="94"/>
      <c r="G185" s="94"/>
      <c r="H185" s="94"/>
      <c r="I185" s="94">
        <v>2</v>
      </c>
      <c r="J185" s="104">
        <v>108265.86</v>
      </c>
      <c r="K185" s="105"/>
      <c r="L185" s="105"/>
      <c r="M185" s="105"/>
      <c r="N185" s="105"/>
      <c r="O185" s="105" t="s">
        <v>259</v>
      </c>
      <c r="P185" s="75"/>
    </row>
    <row r="186" spans="1:16" ht="38.25">
      <c r="A186" s="101" t="s">
        <v>251</v>
      </c>
      <c r="B186" s="13" t="s">
        <v>260</v>
      </c>
      <c r="C186" s="12" t="s">
        <v>261</v>
      </c>
      <c r="D186" s="102" t="s">
        <v>262</v>
      </c>
      <c r="E186" s="94"/>
      <c r="F186" s="94"/>
      <c r="G186" s="94"/>
      <c r="H186" s="94"/>
      <c r="I186" s="94">
        <v>2</v>
      </c>
      <c r="J186" s="104">
        <v>301685.09000000003</v>
      </c>
      <c r="K186" s="105"/>
      <c r="L186" s="105"/>
      <c r="M186" s="105"/>
      <c r="N186" s="105"/>
      <c r="O186" s="105" t="s">
        <v>263</v>
      </c>
      <c r="P186" s="75"/>
    </row>
    <row r="187" spans="1:16" ht="25.5">
      <c r="A187" s="101" t="s">
        <v>251</v>
      </c>
      <c r="B187" s="13" t="s">
        <v>264</v>
      </c>
      <c r="C187" s="12" t="s">
        <v>253</v>
      </c>
      <c r="D187" s="102" t="s">
        <v>265</v>
      </c>
      <c r="E187" s="94"/>
      <c r="F187" s="94"/>
      <c r="G187" s="94"/>
      <c r="H187" s="94"/>
      <c r="I187" s="94">
        <v>1</v>
      </c>
      <c r="J187" s="104">
        <v>25472.101999999999</v>
      </c>
      <c r="K187" s="105"/>
      <c r="L187" s="105"/>
      <c r="M187" s="105"/>
      <c r="N187" s="105"/>
      <c r="O187" s="105" t="s">
        <v>266</v>
      </c>
      <c r="P187" s="75"/>
    </row>
    <row r="188" spans="1:16" ht="71.25" customHeight="1">
      <c r="A188" s="101" t="s">
        <v>251</v>
      </c>
      <c r="B188" s="110" t="s">
        <v>267</v>
      </c>
      <c r="C188" s="271" t="s">
        <v>268</v>
      </c>
      <c r="D188" s="75"/>
      <c r="E188" s="94">
        <v>1</v>
      </c>
      <c r="F188" s="94">
        <v>1</v>
      </c>
      <c r="G188" s="94">
        <v>1</v>
      </c>
      <c r="H188" s="94">
        <v>1</v>
      </c>
      <c r="I188" s="94">
        <v>1</v>
      </c>
      <c r="J188" s="108"/>
      <c r="K188" s="105">
        <v>4721.43</v>
      </c>
      <c r="L188" s="105">
        <v>4721.43</v>
      </c>
      <c r="M188" s="105">
        <v>4721.43</v>
      </c>
      <c r="N188" s="105">
        <v>4721.43</v>
      </c>
      <c r="O188" s="109">
        <v>1760120</v>
      </c>
      <c r="P188" s="75"/>
    </row>
    <row r="189" spans="1:16" ht="76.5">
      <c r="A189" s="101" t="s">
        <v>251</v>
      </c>
      <c r="B189" s="110" t="s">
        <v>269</v>
      </c>
      <c r="C189" s="272" t="s">
        <v>268</v>
      </c>
      <c r="D189" s="75"/>
      <c r="E189" s="94">
        <v>1</v>
      </c>
      <c r="F189" s="94">
        <v>1</v>
      </c>
      <c r="G189" s="94">
        <v>1</v>
      </c>
      <c r="H189" s="94">
        <v>1</v>
      </c>
      <c r="I189" s="94">
        <v>1</v>
      </c>
      <c r="J189" s="108"/>
      <c r="K189" s="105">
        <v>167923.87</v>
      </c>
      <c r="L189" s="105">
        <v>167923.87</v>
      </c>
      <c r="M189" s="105">
        <v>167923.87</v>
      </c>
      <c r="N189" s="105">
        <v>167923.87</v>
      </c>
      <c r="O189" s="109">
        <v>1760121</v>
      </c>
      <c r="P189" s="75"/>
    </row>
    <row r="190" spans="1:16" ht="57.75" customHeight="1">
      <c r="A190" s="101" t="s">
        <v>251</v>
      </c>
      <c r="B190" s="110" t="s">
        <v>612</v>
      </c>
      <c r="C190" s="272" t="s">
        <v>268</v>
      </c>
      <c r="D190" s="75"/>
      <c r="E190" s="94">
        <v>1</v>
      </c>
      <c r="F190" s="94">
        <v>1</v>
      </c>
      <c r="G190" s="94">
        <v>1</v>
      </c>
      <c r="H190" s="94">
        <v>1</v>
      </c>
      <c r="I190" s="94">
        <v>1</v>
      </c>
      <c r="J190" s="108"/>
      <c r="K190" s="105">
        <v>34156.5</v>
      </c>
      <c r="L190" s="105">
        <v>34156.5</v>
      </c>
      <c r="M190" s="105">
        <v>34156.5</v>
      </c>
      <c r="N190" s="105">
        <v>34156.5</v>
      </c>
      <c r="O190" s="109">
        <v>1760122</v>
      </c>
      <c r="P190" s="75"/>
    </row>
    <row r="191" spans="1:16" ht="77.25" customHeight="1">
      <c r="A191" s="101" t="s">
        <v>251</v>
      </c>
      <c r="B191" s="111" t="s">
        <v>613</v>
      </c>
      <c r="C191" s="271" t="s">
        <v>268</v>
      </c>
      <c r="D191" s="75"/>
      <c r="E191" s="94">
        <v>1</v>
      </c>
      <c r="F191" s="94">
        <v>1</v>
      </c>
      <c r="G191" s="94">
        <v>1</v>
      </c>
      <c r="H191" s="94">
        <v>1</v>
      </c>
      <c r="I191" s="94">
        <v>1</v>
      </c>
      <c r="J191" s="108"/>
      <c r="K191" s="105">
        <v>12131.2</v>
      </c>
      <c r="L191" s="105">
        <v>12131.2</v>
      </c>
      <c r="M191" s="105">
        <v>12131.2</v>
      </c>
      <c r="N191" s="105">
        <v>12131.2</v>
      </c>
      <c r="O191" s="109">
        <v>1760123</v>
      </c>
      <c r="P191" s="75"/>
    </row>
    <row r="192" spans="1:16" ht="12.75" customHeight="1">
      <c r="A192" s="391" t="s">
        <v>239</v>
      </c>
      <c r="B192" s="392"/>
      <c r="C192" s="392"/>
      <c r="D192" s="392"/>
      <c r="E192" s="392"/>
      <c r="F192" s="392"/>
      <c r="G192" s="392"/>
      <c r="H192" s="392"/>
      <c r="I192" s="392"/>
      <c r="J192" s="392"/>
      <c r="K192" s="392"/>
      <c r="L192" s="392"/>
      <c r="M192" s="392"/>
      <c r="N192" s="392"/>
      <c r="O192" s="392"/>
      <c r="P192" s="393"/>
    </row>
    <row r="193" spans="1:16" ht="56.25" customHeight="1">
      <c r="A193" s="3" t="s">
        <v>240</v>
      </c>
      <c r="B193" s="255" t="s">
        <v>241</v>
      </c>
      <c r="C193" s="3" t="s">
        <v>242</v>
      </c>
      <c r="D193" s="256">
        <v>1573</v>
      </c>
      <c r="E193" s="256">
        <v>1573</v>
      </c>
      <c r="F193" s="256">
        <v>1573</v>
      </c>
      <c r="G193" s="256">
        <v>1573</v>
      </c>
      <c r="H193" s="256">
        <v>1573</v>
      </c>
      <c r="I193" s="3" t="s">
        <v>15</v>
      </c>
      <c r="J193" s="257">
        <v>3992.7905000000001</v>
      </c>
      <c r="K193" s="257">
        <v>4186.8</v>
      </c>
      <c r="L193" s="257">
        <v>3935.6</v>
      </c>
      <c r="M193" s="257">
        <v>3542</v>
      </c>
      <c r="N193" s="257">
        <v>3896.2</v>
      </c>
      <c r="O193" s="3" t="s">
        <v>243</v>
      </c>
      <c r="P193" s="258" t="s">
        <v>0</v>
      </c>
    </row>
    <row r="194" spans="1:16" ht="20.25" customHeight="1">
      <c r="A194" s="3" t="s">
        <v>240</v>
      </c>
      <c r="B194" s="255" t="s">
        <v>244</v>
      </c>
      <c r="C194" s="3" t="s">
        <v>245</v>
      </c>
      <c r="D194" s="256">
        <v>50</v>
      </c>
      <c r="E194" s="256">
        <v>50</v>
      </c>
      <c r="F194" s="256">
        <v>50</v>
      </c>
      <c r="G194" s="256">
        <v>50</v>
      </c>
      <c r="H194" s="256">
        <v>50</v>
      </c>
      <c r="I194" s="3" t="s">
        <v>15</v>
      </c>
      <c r="J194" s="257">
        <v>8333.7954000000009</v>
      </c>
      <c r="K194" s="257">
        <v>7983</v>
      </c>
      <c r="L194" s="257">
        <v>7504</v>
      </c>
      <c r="M194" s="257">
        <v>6753.6</v>
      </c>
      <c r="N194" s="257">
        <v>7429</v>
      </c>
      <c r="O194" s="3" t="s">
        <v>246</v>
      </c>
      <c r="P194" s="258" t="s">
        <v>0</v>
      </c>
    </row>
    <row r="195" spans="1:16" ht="32.25" customHeight="1">
      <c r="A195" s="259" t="s">
        <v>240</v>
      </c>
      <c r="B195" s="274" t="s">
        <v>247</v>
      </c>
      <c r="C195" s="275" t="s">
        <v>614</v>
      </c>
      <c r="D195" s="276">
        <v>16000</v>
      </c>
      <c r="E195" s="276">
        <v>16000</v>
      </c>
      <c r="F195" s="277">
        <v>16000</v>
      </c>
      <c r="G195" s="277">
        <v>16000</v>
      </c>
      <c r="H195" s="277">
        <v>16000</v>
      </c>
      <c r="I195" s="278" t="s">
        <v>16</v>
      </c>
      <c r="J195" s="279">
        <v>4524.9703</v>
      </c>
      <c r="K195" s="279">
        <v>4638.5</v>
      </c>
      <c r="L195" s="279">
        <v>4360.2</v>
      </c>
      <c r="M195" s="279">
        <v>3924.2</v>
      </c>
      <c r="N195" s="279">
        <v>4316.6000000000004</v>
      </c>
      <c r="O195" s="278" t="s">
        <v>250</v>
      </c>
      <c r="P195" s="260" t="s">
        <v>0</v>
      </c>
    </row>
    <row r="196" spans="1:16">
      <c r="A196" s="364" t="s">
        <v>397</v>
      </c>
      <c r="B196" s="364"/>
      <c r="C196" s="364"/>
      <c r="D196" s="364"/>
      <c r="E196" s="364"/>
      <c r="F196" s="364"/>
      <c r="G196" s="364"/>
      <c r="H196" s="364"/>
      <c r="I196" s="364"/>
      <c r="J196" s="364"/>
      <c r="K196" s="364"/>
      <c r="L196" s="364"/>
      <c r="M196" s="364"/>
      <c r="N196" s="364"/>
      <c r="O196" s="364"/>
      <c r="P196" s="364"/>
    </row>
    <row r="197" spans="1:16" ht="76.5">
      <c r="A197" s="253" t="s">
        <v>398</v>
      </c>
      <c r="B197" s="251" t="s">
        <v>624</v>
      </c>
      <c r="C197" s="238" t="s">
        <v>615</v>
      </c>
      <c r="D197" s="253" t="s">
        <v>401</v>
      </c>
      <c r="E197" s="253" t="s">
        <v>402</v>
      </c>
      <c r="F197" s="253" t="s">
        <v>402</v>
      </c>
      <c r="G197" s="253" t="s">
        <v>402</v>
      </c>
      <c r="H197" s="253" t="s">
        <v>402</v>
      </c>
      <c r="I197" s="253" t="s">
        <v>16</v>
      </c>
      <c r="J197" s="253" t="s">
        <v>403</v>
      </c>
      <c r="K197" s="253" t="s">
        <v>404</v>
      </c>
      <c r="L197" s="253" t="s">
        <v>405</v>
      </c>
      <c r="M197" s="253" t="s">
        <v>405</v>
      </c>
      <c r="N197" s="253" t="s">
        <v>405</v>
      </c>
      <c r="O197" s="253" t="s">
        <v>406</v>
      </c>
      <c r="P197" s="254"/>
    </row>
    <row r="198" spans="1:16" ht="29.25" customHeight="1">
      <c r="A198" s="253" t="s">
        <v>398</v>
      </c>
      <c r="B198" s="251" t="s">
        <v>407</v>
      </c>
      <c r="C198" s="238" t="s">
        <v>615</v>
      </c>
      <c r="D198" s="75">
        <v>1390</v>
      </c>
      <c r="E198" s="75">
        <v>2685</v>
      </c>
      <c r="F198" s="75">
        <v>2000</v>
      </c>
      <c r="G198" s="75">
        <v>2000</v>
      </c>
      <c r="H198" s="75">
        <v>2000</v>
      </c>
      <c r="I198" s="75">
        <v>2</v>
      </c>
      <c r="J198" s="76">
        <v>646</v>
      </c>
      <c r="K198" s="75">
        <v>1248.5</v>
      </c>
      <c r="L198" s="75">
        <v>976.6</v>
      </c>
      <c r="M198" s="75">
        <v>976.6</v>
      </c>
      <c r="N198" s="75">
        <v>976.6</v>
      </c>
      <c r="O198" s="253" t="s">
        <v>408</v>
      </c>
      <c r="P198" s="252"/>
    </row>
    <row r="199" spans="1:16" ht="29.25" customHeight="1">
      <c r="A199" s="253" t="s">
        <v>398</v>
      </c>
      <c r="B199" s="251" t="s">
        <v>409</v>
      </c>
      <c r="C199" s="238" t="s">
        <v>615</v>
      </c>
      <c r="D199" s="75">
        <v>1040</v>
      </c>
      <c r="E199" s="75">
        <v>605</v>
      </c>
      <c r="F199" s="75">
        <v>1290</v>
      </c>
      <c r="G199" s="75">
        <v>1290</v>
      </c>
      <c r="H199" s="75">
        <v>1290</v>
      </c>
      <c r="I199" s="75">
        <v>2</v>
      </c>
      <c r="J199" s="75">
        <v>322.2</v>
      </c>
      <c r="K199" s="75">
        <v>278.3</v>
      </c>
      <c r="L199" s="75">
        <v>623.1</v>
      </c>
      <c r="M199" s="75">
        <v>623.1</v>
      </c>
      <c r="N199" s="75">
        <v>623.1</v>
      </c>
      <c r="O199" s="253" t="s">
        <v>410</v>
      </c>
      <c r="P199" s="252"/>
    </row>
    <row r="200" spans="1:16" ht="56.25" customHeight="1">
      <c r="A200" s="261" t="s">
        <v>398</v>
      </c>
      <c r="B200" s="262" t="s">
        <v>411</v>
      </c>
      <c r="C200" s="263" t="s">
        <v>615</v>
      </c>
      <c r="D200" s="264">
        <v>1110</v>
      </c>
      <c r="E200" s="264">
        <v>0</v>
      </c>
      <c r="F200" s="264">
        <v>0</v>
      </c>
      <c r="G200" s="264">
        <v>0</v>
      </c>
      <c r="H200" s="264">
        <v>0</v>
      </c>
      <c r="I200" s="264">
        <v>2</v>
      </c>
      <c r="J200" s="264">
        <v>7903.2</v>
      </c>
      <c r="K200" s="264">
        <v>0</v>
      </c>
      <c r="L200" s="264">
        <v>0</v>
      </c>
      <c r="M200" s="264">
        <v>0</v>
      </c>
      <c r="N200" s="264">
        <v>0</v>
      </c>
      <c r="O200" s="261" t="s">
        <v>412</v>
      </c>
      <c r="P200" s="262"/>
    </row>
    <row r="201" spans="1:16" ht="34.5" customHeight="1">
      <c r="A201" s="261" t="s">
        <v>398</v>
      </c>
      <c r="B201" s="265" t="s">
        <v>413</v>
      </c>
      <c r="C201" s="266" t="s">
        <v>617</v>
      </c>
      <c r="D201" s="267">
        <v>3506</v>
      </c>
      <c r="E201" s="267">
        <v>0</v>
      </c>
      <c r="F201" s="267">
        <v>0</v>
      </c>
      <c r="G201" s="267">
        <v>0</v>
      </c>
      <c r="H201" s="267">
        <v>0</v>
      </c>
      <c r="I201" s="267">
        <v>1</v>
      </c>
      <c r="J201" s="267">
        <v>2533.4</v>
      </c>
      <c r="K201" s="267">
        <v>0</v>
      </c>
      <c r="L201" s="267">
        <v>0</v>
      </c>
      <c r="M201" s="267">
        <v>0</v>
      </c>
      <c r="N201" s="267">
        <v>0</v>
      </c>
      <c r="O201" s="268" t="s">
        <v>406</v>
      </c>
      <c r="P201" s="269"/>
    </row>
    <row r="202" spans="1:16" ht="44.25" customHeight="1">
      <c r="A202" s="261" t="s">
        <v>398</v>
      </c>
      <c r="B202" s="270" t="s">
        <v>415</v>
      </c>
      <c r="C202" s="263" t="s">
        <v>617</v>
      </c>
      <c r="D202" s="264">
        <v>1606</v>
      </c>
      <c r="E202" s="264">
        <v>0</v>
      </c>
      <c r="F202" s="264">
        <v>0</v>
      </c>
      <c r="G202" s="264">
        <v>0</v>
      </c>
      <c r="H202" s="264">
        <v>0</v>
      </c>
      <c r="I202" s="264">
        <v>1</v>
      </c>
      <c r="J202" s="264">
        <v>649.29999999999995</v>
      </c>
      <c r="K202" s="264">
        <v>0</v>
      </c>
      <c r="L202" s="264">
        <v>0</v>
      </c>
      <c r="M202" s="264">
        <v>0</v>
      </c>
      <c r="N202" s="264">
        <v>0</v>
      </c>
      <c r="O202" s="261" t="s">
        <v>416</v>
      </c>
      <c r="P202" s="262"/>
    </row>
    <row r="203" spans="1:16" ht="31.5" customHeight="1">
      <c r="A203" s="261" t="s">
        <v>398</v>
      </c>
      <c r="B203" s="270" t="s">
        <v>413</v>
      </c>
      <c r="C203" s="263" t="s">
        <v>617</v>
      </c>
      <c r="D203" s="264">
        <v>3506</v>
      </c>
      <c r="E203" s="264">
        <v>0</v>
      </c>
      <c r="F203" s="264">
        <v>0</v>
      </c>
      <c r="G203" s="264">
        <v>0</v>
      </c>
      <c r="H203" s="264">
        <v>0</v>
      </c>
      <c r="I203" s="264">
        <v>1</v>
      </c>
      <c r="J203" s="264">
        <v>2533.4</v>
      </c>
      <c r="K203" s="264">
        <v>0</v>
      </c>
      <c r="L203" s="264">
        <v>0</v>
      </c>
      <c r="M203" s="264">
        <v>0</v>
      </c>
      <c r="N203" s="264">
        <v>0</v>
      </c>
      <c r="O203" s="261" t="s">
        <v>417</v>
      </c>
      <c r="P203" s="262"/>
    </row>
    <row r="206" spans="1:16" ht="11.25" customHeight="1">
      <c r="A206" s="389" t="s">
        <v>418</v>
      </c>
      <c r="B206" s="390"/>
      <c r="C206" s="390"/>
      <c r="D206" s="390"/>
      <c r="E206" s="390"/>
      <c r="F206" s="390"/>
      <c r="G206" s="390"/>
      <c r="H206" s="390"/>
      <c r="I206" s="390"/>
      <c r="J206" s="390"/>
      <c r="K206" s="390"/>
      <c r="L206" s="390"/>
      <c r="M206" s="390"/>
      <c r="N206" s="390"/>
      <c r="O206" s="390"/>
      <c r="P206" s="390"/>
    </row>
  </sheetData>
  <autoFilter ref="O1:O206">
    <filterColumn colId="0"/>
  </autoFilter>
  <mergeCells count="42">
    <mergeCell ref="A41:P41"/>
    <mergeCell ref="A48:P48"/>
    <mergeCell ref="A59:P59"/>
    <mergeCell ref="A183:P183"/>
    <mergeCell ref="A192:P192"/>
    <mergeCell ref="A196:P196"/>
    <mergeCell ref="A110:A111"/>
    <mergeCell ref="B110:B111"/>
    <mergeCell ref="L110:L111"/>
    <mergeCell ref="M110:M111"/>
    <mergeCell ref="N110:N111"/>
    <mergeCell ref="A206:P206"/>
    <mergeCell ref="N61:N63"/>
    <mergeCell ref="O61:O63"/>
    <mergeCell ref="A64:P64"/>
    <mergeCell ref="A68:P68"/>
    <mergeCell ref="A86:P86"/>
    <mergeCell ref="A112:P112"/>
    <mergeCell ref="A61:A63"/>
    <mergeCell ref="B61:B63"/>
    <mergeCell ref="I61:I63"/>
    <mergeCell ref="J61:J63"/>
    <mergeCell ref="K61:K63"/>
    <mergeCell ref="L61:L63"/>
    <mergeCell ref="M61:M63"/>
    <mergeCell ref="A129:P129"/>
    <mergeCell ref="A170:P170"/>
    <mergeCell ref="A7:P7"/>
    <mergeCell ref="A18:P18"/>
    <mergeCell ref="A21:P21"/>
    <mergeCell ref="A28:P28"/>
    <mergeCell ref="A32:P32"/>
    <mergeCell ref="A2:P2"/>
    <mergeCell ref="B3:N3"/>
    <mergeCell ref="A4:A5"/>
    <mergeCell ref="B4:B5"/>
    <mergeCell ref="C4:C5"/>
    <mergeCell ref="D4:H4"/>
    <mergeCell ref="I4:I5"/>
    <mergeCell ref="J4:N4"/>
    <mergeCell ref="O4:O5"/>
    <mergeCell ref="P4:P5"/>
  </mergeCells>
  <printOptions horizontalCentered="1"/>
  <pageMargins left="0.39370080000000002" right="0.19685040000000001" top="0.39370080000000002" bottom="0.32" header="0.3" footer="0.3"/>
  <pageSetup paperSize="8" scale="82" fitToHeight="0" orientation="landscape" r:id="rId1"/>
  <headerFooter>
    <oddFooter>&amp;C&amp;P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S125"/>
  <sheetViews>
    <sheetView topLeftCell="A37" zoomScaleNormal="100" workbookViewId="0">
      <selection activeCell="H14" sqref="H14"/>
    </sheetView>
  </sheetViews>
  <sheetFormatPr defaultRowHeight="12.75"/>
  <cols>
    <col min="1" max="1" width="7" style="300" customWidth="1"/>
    <col min="2" max="2" width="29.33203125" style="300" customWidth="1"/>
    <col min="3" max="3" width="12.5" style="286" customWidth="1"/>
    <col min="4" max="4" width="12" style="300" customWidth="1"/>
    <col min="5" max="5" width="10.6640625" style="300" customWidth="1"/>
    <col min="6" max="6" width="12.1640625" style="300" customWidth="1"/>
    <col min="7" max="7" width="10.5" style="300" customWidth="1"/>
    <col min="8" max="8" width="10" style="300" customWidth="1"/>
    <col min="9" max="9" width="16" style="146" customWidth="1"/>
    <col min="10" max="10" width="13.1640625" style="146" customWidth="1"/>
    <col min="11" max="11" width="11.83203125" style="286" customWidth="1"/>
    <col min="12" max="12" width="15" style="300" customWidth="1"/>
    <col min="13" max="13" width="15.33203125" style="300" customWidth="1"/>
    <col min="14" max="14" width="14.6640625" style="300" customWidth="1"/>
    <col min="15" max="15" width="15.1640625" style="300" customWidth="1"/>
    <col min="16" max="16" width="14" style="300" customWidth="1"/>
    <col min="17" max="18" width="12.5" style="300" customWidth="1"/>
    <col min="19" max="19" width="4.5" style="286" hidden="1" customWidth="1"/>
    <col min="20" max="16384" width="9.33203125" style="300"/>
  </cols>
  <sheetData>
    <row r="1" spans="1:19">
      <c r="A1" s="300" t="s">
        <v>0</v>
      </c>
    </row>
    <row r="2" spans="1:19" ht="46.7" customHeight="1">
      <c r="A2" s="365" t="s">
        <v>1</v>
      </c>
      <c r="B2" s="365"/>
      <c r="C2" s="365"/>
      <c r="D2" s="365"/>
      <c r="E2" s="365"/>
      <c r="F2" s="365"/>
      <c r="G2" s="365"/>
      <c r="H2" s="365"/>
      <c r="I2" s="395"/>
      <c r="J2" s="395"/>
      <c r="K2" s="365"/>
      <c r="L2" s="365"/>
      <c r="M2" s="365"/>
      <c r="N2" s="365"/>
      <c r="O2" s="365"/>
      <c r="P2" s="365"/>
      <c r="Q2" s="365"/>
      <c r="R2" s="365"/>
      <c r="S2" s="365"/>
    </row>
    <row r="3" spans="1:19" ht="28.7" customHeight="1">
      <c r="A3" s="1" t="s">
        <v>0</v>
      </c>
      <c r="B3" s="366"/>
      <c r="C3" s="366"/>
      <c r="D3" s="366"/>
      <c r="E3" s="366"/>
      <c r="F3" s="366"/>
      <c r="G3" s="366"/>
      <c r="H3" s="366"/>
      <c r="I3" s="396"/>
      <c r="J3" s="396"/>
      <c r="K3" s="366"/>
      <c r="L3" s="366"/>
      <c r="M3" s="366"/>
      <c r="N3" s="366"/>
      <c r="O3" s="366"/>
      <c r="P3" s="366"/>
      <c r="Q3" s="286"/>
      <c r="R3" s="286"/>
      <c r="S3" s="1" t="s">
        <v>0</v>
      </c>
    </row>
    <row r="4" spans="1:19" ht="52.7" customHeight="1">
      <c r="A4" s="367" t="s">
        <v>2</v>
      </c>
      <c r="B4" s="367" t="s">
        <v>3</v>
      </c>
      <c r="C4" s="367" t="s">
        <v>4</v>
      </c>
      <c r="D4" s="367" t="s">
        <v>5</v>
      </c>
      <c r="E4" s="367"/>
      <c r="F4" s="367"/>
      <c r="G4" s="367"/>
      <c r="H4" s="367"/>
      <c r="I4" s="399"/>
      <c r="J4" s="400"/>
      <c r="K4" s="367" t="s">
        <v>6</v>
      </c>
      <c r="L4" s="367" t="s">
        <v>7</v>
      </c>
      <c r="M4" s="367"/>
      <c r="N4" s="367"/>
      <c r="O4" s="367"/>
      <c r="P4" s="397"/>
      <c r="Q4" s="401"/>
      <c r="R4" s="402"/>
      <c r="S4" s="398" t="s">
        <v>8</v>
      </c>
    </row>
    <row r="5" spans="1:19" ht="34.700000000000003" customHeight="1">
      <c r="A5" s="368" t="s">
        <v>0</v>
      </c>
      <c r="B5" s="368" t="s">
        <v>0</v>
      </c>
      <c r="C5" s="368" t="s">
        <v>0</v>
      </c>
      <c r="D5" s="6" t="s">
        <v>10</v>
      </c>
      <c r="E5" s="6" t="s">
        <v>35</v>
      </c>
      <c r="F5" s="6" t="s">
        <v>12</v>
      </c>
      <c r="G5" s="287" t="s">
        <v>13</v>
      </c>
      <c r="H5" s="287" t="s">
        <v>14</v>
      </c>
      <c r="I5" s="147" t="s">
        <v>422</v>
      </c>
      <c r="J5" s="147" t="s">
        <v>421</v>
      </c>
      <c r="K5" s="369" t="s">
        <v>0</v>
      </c>
      <c r="L5" s="3" t="s">
        <v>10</v>
      </c>
      <c r="M5" s="287" t="s">
        <v>11</v>
      </c>
      <c r="N5" s="287" t="s">
        <v>12</v>
      </c>
      <c r="O5" s="287" t="s">
        <v>13</v>
      </c>
      <c r="P5" s="287" t="s">
        <v>14</v>
      </c>
      <c r="Q5" s="198" t="s">
        <v>422</v>
      </c>
      <c r="R5" s="198" t="s">
        <v>421</v>
      </c>
      <c r="S5" s="368" t="s">
        <v>0</v>
      </c>
    </row>
    <row r="6" spans="1:19" ht="22.35" hidden="1" customHeight="1">
      <c r="A6" s="287" t="s">
        <v>15</v>
      </c>
      <c r="B6" s="287" t="s">
        <v>16</v>
      </c>
      <c r="C6" s="287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177">
        <v>9</v>
      </c>
      <c r="J6" s="177">
        <v>10</v>
      </c>
      <c r="K6" s="4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287">
        <v>19</v>
      </c>
    </row>
    <row r="7" spans="1:19" ht="16.5" customHeight="1">
      <c r="A7" s="370" t="s">
        <v>87</v>
      </c>
      <c r="B7" s="371"/>
      <c r="C7" s="371"/>
      <c r="D7" s="371"/>
      <c r="E7" s="371"/>
      <c r="F7" s="371"/>
      <c r="G7" s="371"/>
      <c r="H7" s="371"/>
      <c r="I7" s="410"/>
      <c r="J7" s="410"/>
      <c r="K7" s="371"/>
      <c r="L7" s="371"/>
      <c r="M7" s="371"/>
      <c r="N7" s="371"/>
      <c r="O7" s="371"/>
      <c r="P7" s="371"/>
      <c r="Q7" s="371"/>
      <c r="R7" s="371"/>
      <c r="S7" s="371"/>
    </row>
    <row r="8" spans="1:19" ht="69.75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141">
        <v>12</v>
      </c>
      <c r="I8" s="82"/>
      <c r="J8" s="82"/>
      <c r="K8" s="142" t="s">
        <v>15</v>
      </c>
      <c r="L8" s="30">
        <v>1094.6288</v>
      </c>
      <c r="M8" s="30">
        <v>1479.4</v>
      </c>
      <c r="N8" s="30">
        <v>1460.6</v>
      </c>
      <c r="O8" s="30">
        <v>1318.1</v>
      </c>
      <c r="P8" s="30">
        <v>1449.9</v>
      </c>
      <c r="Q8" s="30"/>
      <c r="R8" s="30"/>
      <c r="S8" s="31" t="s">
        <v>63</v>
      </c>
    </row>
    <row r="9" spans="1:19" ht="67.5" customHeight="1">
      <c r="A9" s="51" t="s">
        <v>31</v>
      </c>
      <c r="B9" s="52" t="s">
        <v>34</v>
      </c>
      <c r="C9" s="325" t="s">
        <v>42</v>
      </c>
      <c r="D9" s="54">
        <v>2429</v>
      </c>
      <c r="E9" s="54">
        <v>2337</v>
      </c>
      <c r="F9" s="54">
        <v>1700</v>
      </c>
      <c r="G9" s="54">
        <v>1700</v>
      </c>
      <c r="H9" s="326">
        <v>1700</v>
      </c>
      <c r="I9" s="327">
        <f>F9*100/D9</f>
        <v>69.987649238369698</v>
      </c>
      <c r="J9" s="328">
        <f>F9*100/E9</f>
        <v>72.742832691484807</v>
      </c>
      <c r="K9" s="142" t="s">
        <v>15</v>
      </c>
      <c r="L9" s="194">
        <v>5667.0811999999996</v>
      </c>
      <c r="M9" s="194">
        <v>5843.2</v>
      </c>
      <c r="N9" s="194">
        <v>5784.4</v>
      </c>
      <c r="O9" s="194">
        <v>5206.3</v>
      </c>
      <c r="P9" s="194">
        <v>5726.9</v>
      </c>
      <c r="Q9" s="161">
        <f>N9*100/L9</f>
        <v>102.07018032492635</v>
      </c>
      <c r="R9" s="149">
        <f>N9*100/M9</f>
        <v>98.993702081051481</v>
      </c>
      <c r="S9" s="47" t="s">
        <v>64</v>
      </c>
    </row>
    <row r="10" spans="1:19" ht="33.75" customHeight="1">
      <c r="A10" s="101" t="s">
        <v>31</v>
      </c>
      <c r="B10" s="329" t="s">
        <v>36</v>
      </c>
      <c r="C10" s="103" t="s">
        <v>33</v>
      </c>
      <c r="D10" s="101" t="s">
        <v>37</v>
      </c>
      <c r="E10" s="330">
        <v>40</v>
      </c>
      <c r="F10" s="101" t="s">
        <v>37</v>
      </c>
      <c r="G10" s="101" t="s">
        <v>37</v>
      </c>
      <c r="H10" s="101" t="s">
        <v>37</v>
      </c>
      <c r="I10" s="101"/>
      <c r="J10" s="101"/>
      <c r="K10" s="101" t="s">
        <v>15</v>
      </c>
      <c r="L10" s="331">
        <v>292.61700000000002</v>
      </c>
      <c r="M10" s="331">
        <v>309.60000000000002</v>
      </c>
      <c r="N10" s="331">
        <v>306.5</v>
      </c>
      <c r="O10" s="331">
        <v>275.89999999999998</v>
      </c>
      <c r="P10" s="331">
        <v>303.5</v>
      </c>
      <c r="Q10" s="331"/>
      <c r="R10" s="331"/>
      <c r="S10" s="302" t="s">
        <v>56</v>
      </c>
    </row>
    <row r="11" spans="1:19" ht="56.25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/>
      <c r="J11" s="12"/>
      <c r="K11" s="12">
        <v>1</v>
      </c>
      <c r="L11" s="27">
        <v>3852.8837600000002</v>
      </c>
      <c r="M11" s="27">
        <v>3985</v>
      </c>
      <c r="N11" s="27">
        <v>3945.2</v>
      </c>
      <c r="O11" s="27">
        <v>3550.7</v>
      </c>
      <c r="P11" s="27">
        <v>3905.8</v>
      </c>
      <c r="Q11" s="27"/>
      <c r="R11" s="27"/>
      <c r="S11" s="302" t="s">
        <v>57</v>
      </c>
    </row>
    <row r="12" spans="1:19" ht="67.5" customHeight="1">
      <c r="A12" s="288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4"/>
      <c r="J12" s="14"/>
      <c r="K12" s="12">
        <v>1</v>
      </c>
      <c r="L12" s="27">
        <v>22849.673770000001</v>
      </c>
      <c r="M12" s="27">
        <v>24450.1</v>
      </c>
      <c r="N12" s="27">
        <v>22151.200000000001</v>
      </c>
      <c r="O12" s="27">
        <v>19936.099999999999</v>
      </c>
      <c r="P12" s="27">
        <v>22151.200000000001</v>
      </c>
      <c r="Q12" s="27"/>
      <c r="R12" s="27"/>
      <c r="S12" s="302" t="s">
        <v>58</v>
      </c>
    </row>
    <row r="13" spans="1:19" ht="27.75" customHeight="1">
      <c r="A13" s="288" t="s">
        <v>31</v>
      </c>
      <c r="B13" s="329" t="s">
        <v>43</v>
      </c>
      <c r="C13" s="75" t="s">
        <v>44</v>
      </c>
      <c r="D13" s="101" t="s">
        <v>45</v>
      </c>
      <c r="E13" s="101" t="s">
        <v>45</v>
      </c>
      <c r="F13" s="101" t="s">
        <v>45</v>
      </c>
      <c r="G13" s="101" t="s">
        <v>45</v>
      </c>
      <c r="H13" s="101" t="s">
        <v>45</v>
      </c>
      <c r="I13" s="101"/>
      <c r="J13" s="101"/>
      <c r="K13" s="101" t="s">
        <v>15</v>
      </c>
      <c r="L13" s="331">
        <v>365205.03499999997</v>
      </c>
      <c r="M13" s="331">
        <v>380267.8</v>
      </c>
      <c r="N13" s="331">
        <v>376465.1</v>
      </c>
      <c r="O13" s="331">
        <v>338818.6</v>
      </c>
      <c r="P13" s="331">
        <v>372700.5</v>
      </c>
      <c r="Q13" s="331"/>
      <c r="R13" s="331"/>
      <c r="S13" s="302" t="s">
        <v>65</v>
      </c>
    </row>
    <row r="14" spans="1:19" ht="119.25" customHeight="1">
      <c r="A14" s="288" t="s">
        <v>31</v>
      </c>
      <c r="B14" s="329" t="s">
        <v>46</v>
      </c>
      <c r="C14" s="75" t="s">
        <v>47</v>
      </c>
      <c r="D14" s="332" t="s">
        <v>48</v>
      </c>
      <c r="E14" s="332" t="s">
        <v>48</v>
      </c>
      <c r="F14" s="332" t="s">
        <v>48</v>
      </c>
      <c r="G14" s="332" t="s">
        <v>48</v>
      </c>
      <c r="H14" s="332" t="s">
        <v>48</v>
      </c>
      <c r="I14" s="332"/>
      <c r="J14" s="332"/>
      <c r="K14" s="101" t="s">
        <v>15</v>
      </c>
      <c r="L14" s="331">
        <v>37565.3416</v>
      </c>
      <c r="M14" s="331">
        <v>41370.800000000003</v>
      </c>
      <c r="N14" s="331">
        <v>41092.199999999997</v>
      </c>
      <c r="O14" s="331">
        <v>37422.6</v>
      </c>
      <c r="P14" s="331">
        <v>41164.800000000003</v>
      </c>
      <c r="Q14" s="331"/>
      <c r="R14" s="331"/>
      <c r="S14" s="302" t="s">
        <v>67</v>
      </c>
    </row>
    <row r="15" spans="1:19" ht="94.5" customHeight="1">
      <c r="A15" s="288">
        <v>803</v>
      </c>
      <c r="B15" s="13" t="s">
        <v>49</v>
      </c>
      <c r="C15" s="75" t="s">
        <v>47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/>
      <c r="J15" s="13"/>
      <c r="K15" s="12">
        <v>1</v>
      </c>
      <c r="L15" s="27">
        <v>2223.6671999999999</v>
      </c>
      <c r="M15" s="27">
        <v>629.9</v>
      </c>
      <c r="N15" s="27">
        <v>0</v>
      </c>
      <c r="O15" s="27">
        <v>0</v>
      </c>
      <c r="P15" s="27">
        <v>0</v>
      </c>
      <c r="Q15" s="27"/>
      <c r="R15" s="27"/>
      <c r="S15" s="302" t="s">
        <v>66</v>
      </c>
    </row>
    <row r="16" spans="1:19" ht="57.75" customHeight="1">
      <c r="A16" s="288" t="s">
        <v>31</v>
      </c>
      <c r="B16" s="333" t="s">
        <v>55</v>
      </c>
      <c r="C16" s="75" t="s">
        <v>50</v>
      </c>
      <c r="D16" s="334">
        <v>38500</v>
      </c>
      <c r="E16" s="334">
        <v>20000</v>
      </c>
      <c r="F16" s="334">
        <v>20000</v>
      </c>
      <c r="G16" s="334">
        <v>20000</v>
      </c>
      <c r="H16" s="334">
        <v>20000</v>
      </c>
      <c r="I16" s="159">
        <f>F16*100/D16</f>
        <v>51.948051948051948</v>
      </c>
      <c r="J16" s="148">
        <f>F16*100/E16</f>
        <v>100</v>
      </c>
      <c r="K16" s="67" t="s">
        <v>16</v>
      </c>
      <c r="L16" s="144" t="s">
        <v>53</v>
      </c>
      <c r="M16" s="144" t="s">
        <v>54</v>
      </c>
      <c r="N16" s="144">
        <v>11722.8</v>
      </c>
      <c r="O16" s="144">
        <v>10550.5</v>
      </c>
      <c r="P16" s="144">
        <v>11722.8</v>
      </c>
      <c r="Q16" s="159">
        <f>N16*100/L16</f>
        <v>101.25037668322014</v>
      </c>
      <c r="R16" s="148">
        <f>N16*100/M16</f>
        <v>99.000101341080295</v>
      </c>
      <c r="S16" s="303">
        <v>9900058</v>
      </c>
    </row>
    <row r="17" spans="1:19" ht="55.5" customHeight="1">
      <c r="A17" s="288" t="s">
        <v>31</v>
      </c>
      <c r="B17" s="333" t="s">
        <v>59</v>
      </c>
      <c r="C17" s="75" t="s">
        <v>61</v>
      </c>
      <c r="D17" s="68" t="s">
        <v>62</v>
      </c>
      <c r="E17" s="68" t="s">
        <v>62</v>
      </c>
      <c r="F17" s="68" t="s">
        <v>62</v>
      </c>
      <c r="G17" s="68" t="s">
        <v>62</v>
      </c>
      <c r="H17" s="68" t="s">
        <v>62</v>
      </c>
      <c r="I17" s="68"/>
      <c r="J17" s="68"/>
      <c r="K17" s="67" t="s">
        <v>15</v>
      </c>
      <c r="L17" s="335">
        <v>78767.216</v>
      </c>
      <c r="M17" s="335">
        <v>84629</v>
      </c>
      <c r="N17" s="335">
        <v>82630.5</v>
      </c>
      <c r="O17" s="335">
        <v>74367.5</v>
      </c>
      <c r="P17" s="335">
        <v>81804.3</v>
      </c>
      <c r="Q17" s="335"/>
      <c r="R17" s="335"/>
      <c r="S17" s="304" t="s">
        <v>60</v>
      </c>
    </row>
    <row r="18" spans="1:19" ht="18" customHeight="1">
      <c r="A18" s="364" t="s">
        <v>132</v>
      </c>
      <c r="B18" s="364"/>
      <c r="C18" s="364"/>
      <c r="D18" s="364"/>
      <c r="E18" s="364"/>
      <c r="F18" s="364"/>
      <c r="G18" s="364"/>
      <c r="H18" s="364"/>
      <c r="I18" s="404"/>
      <c r="J18" s="404"/>
      <c r="K18" s="364"/>
      <c r="L18" s="364"/>
      <c r="M18" s="364"/>
      <c r="N18" s="364"/>
      <c r="O18" s="364"/>
      <c r="P18" s="364"/>
      <c r="Q18" s="364"/>
      <c r="R18" s="364"/>
      <c r="S18" s="371"/>
    </row>
    <row r="19" spans="1:19" ht="53.25" customHeight="1">
      <c r="A19" s="67" t="s">
        <v>133</v>
      </c>
      <c r="B19" s="333" t="s">
        <v>134</v>
      </c>
      <c r="C19" s="67" t="s">
        <v>135</v>
      </c>
      <c r="D19" s="67" t="s">
        <v>45</v>
      </c>
      <c r="E19" s="67" t="s">
        <v>136</v>
      </c>
      <c r="F19" s="67" t="s">
        <v>136</v>
      </c>
      <c r="G19" s="67" t="s">
        <v>136</v>
      </c>
      <c r="H19" s="67" t="s">
        <v>136</v>
      </c>
      <c r="I19" s="148" t="s">
        <v>45</v>
      </c>
      <c r="J19" s="148">
        <f>F19*100/E19</f>
        <v>100</v>
      </c>
      <c r="K19" s="67" t="s">
        <v>16</v>
      </c>
      <c r="L19" s="67" t="s">
        <v>45</v>
      </c>
      <c r="M19" s="144" t="s">
        <v>137</v>
      </c>
      <c r="N19" s="144" t="s">
        <v>138</v>
      </c>
      <c r="O19" s="144" t="s">
        <v>139</v>
      </c>
      <c r="P19" s="144" t="s">
        <v>140</v>
      </c>
      <c r="Q19" s="67" t="s">
        <v>45</v>
      </c>
      <c r="R19" s="148">
        <f>N19*100/M19</f>
        <v>79.254141919349792</v>
      </c>
      <c r="S19" s="305" t="s">
        <v>141</v>
      </c>
    </row>
    <row r="20" spans="1:19" ht="93.75" customHeight="1">
      <c r="A20" s="288">
        <v>812</v>
      </c>
      <c r="B20" s="45" t="s">
        <v>142</v>
      </c>
      <c r="C20" s="288" t="s">
        <v>143</v>
      </c>
      <c r="D20" s="288" t="s">
        <v>45</v>
      </c>
      <c r="E20" s="288" t="s">
        <v>45</v>
      </c>
      <c r="F20" s="288">
        <v>4250</v>
      </c>
      <c r="G20" s="288">
        <v>4250</v>
      </c>
      <c r="H20" s="288">
        <v>4250</v>
      </c>
      <c r="I20" s="148" t="s">
        <v>45</v>
      </c>
      <c r="J20" s="148" t="s">
        <v>45</v>
      </c>
      <c r="K20" s="288">
        <v>2</v>
      </c>
      <c r="L20" s="288" t="s">
        <v>45</v>
      </c>
      <c r="M20" s="144" t="s">
        <v>45</v>
      </c>
      <c r="N20" s="144">
        <v>3257.1</v>
      </c>
      <c r="O20" s="144">
        <v>3257.1</v>
      </c>
      <c r="P20" s="144">
        <v>3257.1</v>
      </c>
      <c r="Q20" s="288" t="s">
        <v>45</v>
      </c>
      <c r="R20" s="148" t="s">
        <v>45</v>
      </c>
      <c r="S20" s="306" t="s">
        <v>144</v>
      </c>
    </row>
    <row r="21" spans="1:19" ht="18" customHeight="1">
      <c r="A21" s="364" t="s">
        <v>86</v>
      </c>
      <c r="B21" s="364"/>
      <c r="C21" s="364"/>
      <c r="D21" s="364"/>
      <c r="E21" s="364"/>
      <c r="F21" s="364"/>
      <c r="G21" s="364"/>
      <c r="H21" s="364"/>
      <c r="I21" s="404"/>
      <c r="J21" s="404"/>
      <c r="K21" s="364"/>
      <c r="L21" s="364"/>
      <c r="M21" s="364"/>
      <c r="N21" s="364"/>
      <c r="O21" s="364"/>
      <c r="P21" s="364"/>
      <c r="Q21" s="364"/>
      <c r="R21" s="364"/>
      <c r="S21" s="374"/>
    </row>
    <row r="22" spans="1:19" ht="108.75" customHeight="1">
      <c r="A22" s="288" t="s">
        <v>88</v>
      </c>
      <c r="B22" s="45" t="s">
        <v>89</v>
      </c>
      <c r="C22" s="288" t="s">
        <v>45</v>
      </c>
      <c r="D22" s="82">
        <v>2</v>
      </c>
      <c r="E22" s="82">
        <v>2</v>
      </c>
      <c r="F22" s="82">
        <v>2</v>
      </c>
      <c r="G22" s="82">
        <v>2</v>
      </c>
      <c r="H22" s="82">
        <v>2</v>
      </c>
      <c r="I22" s="82"/>
      <c r="J22" s="82"/>
      <c r="K22" s="288" t="s">
        <v>15</v>
      </c>
      <c r="L22" s="84">
        <v>924.8</v>
      </c>
      <c r="M22" s="84">
        <v>1089.8</v>
      </c>
      <c r="N22" s="84">
        <v>1217.3</v>
      </c>
      <c r="O22" s="84">
        <v>1217.3</v>
      </c>
      <c r="P22" s="84">
        <v>1217.3</v>
      </c>
      <c r="Q22" s="84"/>
      <c r="R22" s="84"/>
      <c r="S22" s="302" t="s">
        <v>90</v>
      </c>
    </row>
    <row r="23" spans="1:19" ht="111.75" customHeight="1">
      <c r="A23" s="288" t="s">
        <v>88</v>
      </c>
      <c r="B23" s="45" t="s">
        <v>91</v>
      </c>
      <c r="C23" s="288" t="s">
        <v>45</v>
      </c>
      <c r="D23" s="82">
        <v>2</v>
      </c>
      <c r="E23" s="82">
        <v>2</v>
      </c>
      <c r="F23" s="82">
        <v>2</v>
      </c>
      <c r="G23" s="82">
        <v>2</v>
      </c>
      <c r="H23" s="82">
        <v>2</v>
      </c>
      <c r="I23" s="82"/>
      <c r="J23" s="82"/>
      <c r="K23" s="288" t="s">
        <v>15</v>
      </c>
      <c r="L23" s="84">
        <v>925.2</v>
      </c>
      <c r="M23" s="84">
        <v>1089.8</v>
      </c>
      <c r="N23" s="84">
        <v>1217.3</v>
      </c>
      <c r="O23" s="84">
        <v>1217.3</v>
      </c>
      <c r="P23" s="84">
        <v>1217.3</v>
      </c>
      <c r="Q23" s="84"/>
      <c r="R23" s="84"/>
      <c r="S23" s="302" t="s">
        <v>92</v>
      </c>
    </row>
    <row r="24" spans="1:19" ht="55.5" customHeight="1">
      <c r="A24" s="288" t="s">
        <v>88</v>
      </c>
      <c r="B24" s="45" t="s">
        <v>93</v>
      </c>
      <c r="C24" s="288" t="s">
        <v>45</v>
      </c>
      <c r="D24" s="82">
        <v>1</v>
      </c>
      <c r="E24" s="82">
        <v>1</v>
      </c>
      <c r="F24" s="82">
        <v>1</v>
      </c>
      <c r="G24" s="82">
        <v>1</v>
      </c>
      <c r="H24" s="82">
        <v>1</v>
      </c>
      <c r="I24" s="82"/>
      <c r="J24" s="82"/>
      <c r="K24" s="288" t="s">
        <v>15</v>
      </c>
      <c r="L24" s="84">
        <v>1081.3</v>
      </c>
      <c r="M24" s="84">
        <v>1103.2</v>
      </c>
      <c r="N24" s="84">
        <v>1232.2</v>
      </c>
      <c r="O24" s="84">
        <v>1232.2</v>
      </c>
      <c r="P24" s="84">
        <v>1232.2</v>
      </c>
      <c r="Q24" s="84"/>
      <c r="R24" s="84"/>
      <c r="S24" s="302" t="s">
        <v>94</v>
      </c>
    </row>
    <row r="25" spans="1:19" ht="55.5" customHeight="1">
      <c r="A25" s="288" t="s">
        <v>88</v>
      </c>
      <c r="B25" s="45" t="s">
        <v>95</v>
      </c>
      <c r="C25" s="288" t="s">
        <v>45</v>
      </c>
      <c r="D25" s="82">
        <v>14</v>
      </c>
      <c r="E25" s="82">
        <v>14</v>
      </c>
      <c r="F25" s="82">
        <v>14</v>
      </c>
      <c r="G25" s="82">
        <v>14</v>
      </c>
      <c r="H25" s="82">
        <v>14</v>
      </c>
      <c r="I25" s="82"/>
      <c r="J25" s="82"/>
      <c r="K25" s="288" t="s">
        <v>15</v>
      </c>
      <c r="L25" s="84">
        <v>3700.5</v>
      </c>
      <c r="M25" s="84">
        <v>5806.1</v>
      </c>
      <c r="N25" s="84">
        <v>6636.6</v>
      </c>
      <c r="O25" s="84">
        <v>6636.6</v>
      </c>
      <c r="P25" s="84">
        <v>6636.6</v>
      </c>
      <c r="Q25" s="84"/>
      <c r="R25" s="84"/>
      <c r="S25" s="302" t="s">
        <v>96</v>
      </c>
    </row>
    <row r="26" spans="1:19" ht="55.5" customHeight="1">
      <c r="A26" s="288" t="s">
        <v>88</v>
      </c>
      <c r="B26" s="45" t="s">
        <v>97</v>
      </c>
      <c r="C26" s="288" t="s">
        <v>45</v>
      </c>
      <c r="D26" s="82">
        <v>3</v>
      </c>
      <c r="E26" s="82">
        <v>3</v>
      </c>
      <c r="F26" s="82">
        <v>3</v>
      </c>
      <c r="G26" s="82">
        <v>3</v>
      </c>
      <c r="H26" s="82">
        <v>3</v>
      </c>
      <c r="I26" s="82"/>
      <c r="J26" s="82"/>
      <c r="K26" s="288" t="s">
        <v>15</v>
      </c>
      <c r="L26" s="84">
        <v>3458.9</v>
      </c>
      <c r="M26" s="84">
        <v>5806.1</v>
      </c>
      <c r="N26" s="84">
        <v>6636.6</v>
      </c>
      <c r="O26" s="84">
        <v>6636.6</v>
      </c>
      <c r="P26" s="84">
        <v>6636.6</v>
      </c>
      <c r="Q26" s="84"/>
      <c r="R26" s="84"/>
      <c r="S26" s="302" t="s">
        <v>98</v>
      </c>
    </row>
    <row r="27" spans="1:19" ht="55.5" customHeight="1">
      <c r="A27" s="288" t="s">
        <v>88</v>
      </c>
      <c r="B27" s="45" t="s">
        <v>99</v>
      </c>
      <c r="C27" s="288" t="s">
        <v>45</v>
      </c>
      <c r="D27" s="82">
        <v>15</v>
      </c>
      <c r="E27" s="82">
        <v>15</v>
      </c>
      <c r="F27" s="82">
        <v>15</v>
      </c>
      <c r="G27" s="82">
        <v>15</v>
      </c>
      <c r="H27" s="82">
        <v>15</v>
      </c>
      <c r="I27" s="82"/>
      <c r="J27" s="82"/>
      <c r="K27" s="288" t="s">
        <v>15</v>
      </c>
      <c r="L27" s="84">
        <v>708.7</v>
      </c>
      <c r="M27" s="84">
        <v>1089.7</v>
      </c>
      <c r="N27" s="84">
        <v>1217.3</v>
      </c>
      <c r="O27" s="84">
        <v>1217.3</v>
      </c>
      <c r="P27" s="84">
        <v>1217.3</v>
      </c>
      <c r="Q27" s="84"/>
      <c r="R27" s="84"/>
      <c r="S27" s="307" t="s">
        <v>100</v>
      </c>
    </row>
    <row r="28" spans="1:19" ht="15" customHeight="1">
      <c r="A28" s="364" t="s">
        <v>101</v>
      </c>
      <c r="B28" s="364"/>
      <c r="C28" s="364"/>
      <c r="D28" s="364"/>
      <c r="E28" s="364"/>
      <c r="F28" s="364"/>
      <c r="G28" s="364"/>
      <c r="H28" s="364"/>
      <c r="I28" s="404"/>
      <c r="J28" s="404"/>
      <c r="K28" s="364"/>
      <c r="L28" s="364"/>
      <c r="M28" s="364"/>
      <c r="N28" s="364"/>
      <c r="O28" s="364"/>
      <c r="P28" s="364"/>
      <c r="Q28" s="364"/>
      <c r="R28" s="364"/>
      <c r="S28" s="383"/>
    </row>
    <row r="29" spans="1:19" ht="72" customHeight="1">
      <c r="A29" s="67" t="s">
        <v>68</v>
      </c>
      <c r="B29" s="336" t="s">
        <v>59</v>
      </c>
      <c r="C29" s="67" t="s">
        <v>69</v>
      </c>
      <c r="D29" s="67" t="s">
        <v>70</v>
      </c>
      <c r="E29" s="67" t="s">
        <v>71</v>
      </c>
      <c r="F29" s="67" t="s">
        <v>71</v>
      </c>
      <c r="G29" s="67" t="s">
        <v>71</v>
      </c>
      <c r="H29" s="67" t="s">
        <v>71</v>
      </c>
      <c r="I29" s="67"/>
      <c r="J29" s="67"/>
      <c r="K29" s="67" t="s">
        <v>15</v>
      </c>
      <c r="L29" s="127" t="s">
        <v>72</v>
      </c>
      <c r="M29" s="67" t="s">
        <v>73</v>
      </c>
      <c r="N29" s="67" t="s">
        <v>74</v>
      </c>
      <c r="O29" s="67" t="s">
        <v>75</v>
      </c>
      <c r="P29" s="67" t="s">
        <v>76</v>
      </c>
      <c r="Q29" s="67"/>
      <c r="R29" s="67"/>
      <c r="S29" s="308" t="s">
        <v>77</v>
      </c>
    </row>
    <row r="30" spans="1:19" ht="70.5" customHeight="1">
      <c r="A30" s="67" t="s">
        <v>68</v>
      </c>
      <c r="B30" s="333" t="s">
        <v>59</v>
      </c>
      <c r="C30" s="67" t="s">
        <v>78</v>
      </c>
      <c r="D30" s="67" t="s">
        <v>20</v>
      </c>
      <c r="E30" s="67" t="s">
        <v>21</v>
      </c>
      <c r="F30" s="67" t="s">
        <v>21</v>
      </c>
      <c r="G30" s="67" t="s">
        <v>21</v>
      </c>
      <c r="H30" s="67" t="s">
        <v>21</v>
      </c>
      <c r="I30" s="67"/>
      <c r="J30" s="67"/>
      <c r="K30" s="67" t="s">
        <v>15</v>
      </c>
      <c r="L30" s="127" t="s">
        <v>79</v>
      </c>
      <c r="M30" s="67" t="s">
        <v>80</v>
      </c>
      <c r="N30" s="67" t="s">
        <v>81</v>
      </c>
      <c r="O30" s="67" t="s">
        <v>81</v>
      </c>
      <c r="P30" s="67" t="s">
        <v>81</v>
      </c>
      <c r="Q30" s="67"/>
      <c r="R30" s="67"/>
      <c r="S30" s="304" t="s">
        <v>77</v>
      </c>
    </row>
    <row r="31" spans="1:19" ht="60" customHeight="1">
      <c r="A31" s="67" t="s">
        <v>68</v>
      </c>
      <c r="B31" s="333" t="s">
        <v>59</v>
      </c>
      <c r="C31" s="67" t="s">
        <v>82</v>
      </c>
      <c r="D31" s="67" t="s">
        <v>16</v>
      </c>
      <c r="E31" s="67" t="s">
        <v>16</v>
      </c>
      <c r="F31" s="67" t="s">
        <v>16</v>
      </c>
      <c r="G31" s="67" t="s">
        <v>16</v>
      </c>
      <c r="H31" s="67" t="s">
        <v>16</v>
      </c>
      <c r="I31" s="67"/>
      <c r="J31" s="67"/>
      <c r="K31" s="67" t="s">
        <v>15</v>
      </c>
      <c r="L31" s="127" t="s">
        <v>83</v>
      </c>
      <c r="M31" s="67" t="s">
        <v>84</v>
      </c>
      <c r="N31" s="67" t="s">
        <v>85</v>
      </c>
      <c r="O31" s="67" t="s">
        <v>85</v>
      </c>
      <c r="P31" s="67" t="s">
        <v>85</v>
      </c>
      <c r="Q31" s="67"/>
      <c r="R31" s="67"/>
      <c r="S31" s="309" t="s">
        <v>77</v>
      </c>
    </row>
    <row r="32" spans="1:19" ht="14.25" customHeight="1">
      <c r="A32" s="364" t="s">
        <v>102</v>
      </c>
      <c r="B32" s="364"/>
      <c r="C32" s="364"/>
      <c r="D32" s="364"/>
      <c r="E32" s="364"/>
      <c r="F32" s="364"/>
      <c r="G32" s="364"/>
      <c r="H32" s="364"/>
      <c r="I32" s="404"/>
      <c r="J32" s="404"/>
      <c r="K32" s="364"/>
      <c r="L32" s="364"/>
      <c r="M32" s="364"/>
      <c r="N32" s="364"/>
      <c r="O32" s="364"/>
      <c r="P32" s="364"/>
      <c r="Q32" s="364"/>
      <c r="R32" s="364"/>
      <c r="S32" s="383"/>
    </row>
    <row r="33" spans="1:19" ht="127.5">
      <c r="A33" s="67" t="s">
        <v>103</v>
      </c>
      <c r="B33" s="60" t="s">
        <v>104</v>
      </c>
      <c r="C33" s="67" t="s">
        <v>105</v>
      </c>
      <c r="D33" s="67" t="s">
        <v>106</v>
      </c>
      <c r="E33" s="67" t="s">
        <v>37</v>
      </c>
      <c r="F33" s="67">
        <v>23</v>
      </c>
      <c r="G33" s="67">
        <v>23</v>
      </c>
      <c r="H33" s="67">
        <v>23</v>
      </c>
      <c r="I33" s="159">
        <f>F33*100/D33</f>
        <v>28.048780487804876</v>
      </c>
      <c r="J33" s="159">
        <f t="shared" ref="J33:J38" si="0">F33*100/E33</f>
        <v>57.5</v>
      </c>
      <c r="K33" s="67" t="s">
        <v>16</v>
      </c>
      <c r="L33" s="144" t="s">
        <v>107</v>
      </c>
      <c r="M33" s="144" t="s">
        <v>108</v>
      </c>
      <c r="N33" s="144">
        <v>753.8</v>
      </c>
      <c r="O33" s="144">
        <v>784.8</v>
      </c>
      <c r="P33" s="144">
        <v>786.1</v>
      </c>
      <c r="Q33" s="162">
        <f>N33*100/L33</f>
        <v>105.40740844322012</v>
      </c>
      <c r="R33" s="162">
        <f t="shared" ref="R33:R38" si="1">N33*100/M33</f>
        <v>104.97072155186218</v>
      </c>
      <c r="S33" s="310" t="s">
        <v>110</v>
      </c>
    </row>
    <row r="34" spans="1:19" ht="178.5">
      <c r="A34" s="67">
        <v>833</v>
      </c>
      <c r="B34" s="60" t="s">
        <v>111</v>
      </c>
      <c r="C34" s="67" t="s">
        <v>105</v>
      </c>
      <c r="D34" s="67">
        <v>69</v>
      </c>
      <c r="E34" s="67">
        <v>33</v>
      </c>
      <c r="F34" s="67">
        <v>28</v>
      </c>
      <c r="G34" s="67">
        <v>28</v>
      </c>
      <c r="H34" s="67">
        <v>28</v>
      </c>
      <c r="I34" s="159">
        <f>F34*100/D34</f>
        <v>40.579710144927539</v>
      </c>
      <c r="J34" s="159">
        <f t="shared" si="0"/>
        <v>84.848484848484844</v>
      </c>
      <c r="K34" s="67">
        <v>2</v>
      </c>
      <c r="L34" s="144">
        <v>472.6</v>
      </c>
      <c r="M34" s="144">
        <v>345.32499999999999</v>
      </c>
      <c r="N34" s="144">
        <v>330.9</v>
      </c>
      <c r="O34" s="144">
        <v>374.2</v>
      </c>
      <c r="P34" s="144">
        <v>375.8</v>
      </c>
      <c r="Q34" s="162">
        <f>N34*100/L34</f>
        <v>70.0169276343631</v>
      </c>
      <c r="R34" s="162">
        <f t="shared" si="1"/>
        <v>95.822775646130466</v>
      </c>
      <c r="S34" s="310" t="s">
        <v>113</v>
      </c>
    </row>
    <row r="35" spans="1:19" ht="165.75">
      <c r="A35" s="67" t="s">
        <v>103</v>
      </c>
      <c r="B35" s="60" t="s">
        <v>114</v>
      </c>
      <c r="C35" s="67" t="s">
        <v>105</v>
      </c>
      <c r="D35" s="67">
        <v>16</v>
      </c>
      <c r="E35" s="67">
        <v>9</v>
      </c>
      <c r="F35" s="67">
        <v>8</v>
      </c>
      <c r="G35" s="67">
        <v>8</v>
      </c>
      <c r="H35" s="67">
        <v>8</v>
      </c>
      <c r="I35" s="148">
        <f>F35*100/D35</f>
        <v>50</v>
      </c>
      <c r="J35" s="159">
        <f t="shared" si="0"/>
        <v>88.888888888888886</v>
      </c>
      <c r="K35" s="67">
        <v>2</v>
      </c>
      <c r="L35" s="144">
        <v>338.6</v>
      </c>
      <c r="M35" s="144">
        <v>69.254999999999995</v>
      </c>
      <c r="N35" s="144">
        <v>69</v>
      </c>
      <c r="O35" s="144">
        <v>81.8</v>
      </c>
      <c r="P35" s="144">
        <v>82.2</v>
      </c>
      <c r="Q35" s="69">
        <f>N35*100/L35</f>
        <v>20.378027170702893</v>
      </c>
      <c r="R35" s="162">
        <f t="shared" si="1"/>
        <v>99.631795538228289</v>
      </c>
      <c r="S35" s="310" t="s">
        <v>116</v>
      </c>
    </row>
    <row r="36" spans="1:19" ht="191.25">
      <c r="A36" s="67">
        <v>833</v>
      </c>
      <c r="B36" s="60" t="s">
        <v>117</v>
      </c>
      <c r="C36" s="67" t="s">
        <v>105</v>
      </c>
      <c r="D36" s="67">
        <v>71</v>
      </c>
      <c r="E36" s="67">
        <v>106</v>
      </c>
      <c r="F36" s="67">
        <v>53</v>
      </c>
      <c r="G36" s="67">
        <v>53</v>
      </c>
      <c r="H36" s="67">
        <v>53</v>
      </c>
      <c r="I36" s="148">
        <f>F36*100/D36</f>
        <v>74.647887323943664</v>
      </c>
      <c r="J36" s="159">
        <f t="shared" si="0"/>
        <v>50</v>
      </c>
      <c r="K36" s="67">
        <v>2</v>
      </c>
      <c r="L36" s="144">
        <v>676.32</v>
      </c>
      <c r="M36" s="144">
        <v>186.39</v>
      </c>
      <c r="N36" s="144">
        <v>119.2</v>
      </c>
      <c r="O36" s="144">
        <v>205.5</v>
      </c>
      <c r="P36" s="144">
        <v>208.5</v>
      </c>
      <c r="Q36" s="69">
        <f>N36*100/L36</f>
        <v>17.62479299739768</v>
      </c>
      <c r="R36" s="162">
        <f t="shared" si="1"/>
        <v>63.951928751542468</v>
      </c>
      <c r="S36" s="310" t="s">
        <v>119</v>
      </c>
    </row>
    <row r="37" spans="1:19" ht="127.5">
      <c r="A37" s="67" t="s">
        <v>103</v>
      </c>
      <c r="B37" s="60" t="s">
        <v>120</v>
      </c>
      <c r="C37" s="67" t="s">
        <v>105</v>
      </c>
      <c r="D37" s="67">
        <v>41</v>
      </c>
      <c r="E37" s="67">
        <v>39</v>
      </c>
      <c r="F37" s="67">
        <v>39</v>
      </c>
      <c r="G37" s="67">
        <v>39</v>
      </c>
      <c r="H37" s="67">
        <v>39</v>
      </c>
      <c r="I37" s="148">
        <f>F37*100/D37</f>
        <v>95.121951219512198</v>
      </c>
      <c r="J37" s="148">
        <f t="shared" si="0"/>
        <v>100</v>
      </c>
      <c r="K37" s="67">
        <v>2</v>
      </c>
      <c r="L37" s="67">
        <v>171.5</v>
      </c>
      <c r="M37" s="67">
        <v>130.435</v>
      </c>
      <c r="N37" s="69">
        <v>77.599999999999994</v>
      </c>
      <c r="O37" s="69">
        <v>141.9</v>
      </c>
      <c r="P37" s="69">
        <v>144.1</v>
      </c>
      <c r="Q37" s="69">
        <f>N37*100/L37</f>
        <v>45.24781341107871</v>
      </c>
      <c r="R37" s="69">
        <f t="shared" si="1"/>
        <v>59.49323417794303</v>
      </c>
      <c r="S37" s="310" t="s">
        <v>122</v>
      </c>
    </row>
    <row r="38" spans="1:19" ht="137.25" customHeight="1">
      <c r="A38" s="67">
        <v>833</v>
      </c>
      <c r="B38" s="60" t="s">
        <v>123</v>
      </c>
      <c r="C38" s="67" t="s">
        <v>105</v>
      </c>
      <c r="D38" s="67" t="s">
        <v>45</v>
      </c>
      <c r="E38" s="67">
        <v>26</v>
      </c>
      <c r="F38" s="67">
        <v>2</v>
      </c>
      <c r="G38" s="67">
        <v>2</v>
      </c>
      <c r="H38" s="67">
        <v>2</v>
      </c>
      <c r="I38" s="158" t="s">
        <v>45</v>
      </c>
      <c r="J38" s="148">
        <f t="shared" si="0"/>
        <v>7.6923076923076925</v>
      </c>
      <c r="K38" s="67">
        <v>2</v>
      </c>
      <c r="L38" s="67" t="s">
        <v>45</v>
      </c>
      <c r="M38" s="67">
        <v>428.16500000000002</v>
      </c>
      <c r="N38" s="69">
        <v>218.2</v>
      </c>
      <c r="O38" s="69">
        <v>219.4</v>
      </c>
      <c r="P38" s="69">
        <v>219.5</v>
      </c>
      <c r="Q38" s="158" t="s">
        <v>45</v>
      </c>
      <c r="R38" s="69">
        <f t="shared" si="1"/>
        <v>50.961661976107337</v>
      </c>
      <c r="S38" s="310" t="s">
        <v>125</v>
      </c>
    </row>
    <row r="39" spans="1:19" ht="145.5" customHeight="1">
      <c r="A39" s="67" t="s">
        <v>103</v>
      </c>
      <c r="B39" s="60" t="s">
        <v>126</v>
      </c>
      <c r="C39" s="67" t="s">
        <v>105</v>
      </c>
      <c r="D39" s="67" t="s">
        <v>45</v>
      </c>
      <c r="E39" s="67" t="s">
        <v>45</v>
      </c>
      <c r="F39" s="67">
        <v>3</v>
      </c>
      <c r="G39" s="67">
        <v>3</v>
      </c>
      <c r="H39" s="67">
        <v>3</v>
      </c>
      <c r="I39" s="158" t="s">
        <v>45</v>
      </c>
      <c r="J39" s="158" t="s">
        <v>45</v>
      </c>
      <c r="K39" s="67">
        <v>2</v>
      </c>
      <c r="L39" s="67" t="s">
        <v>45</v>
      </c>
      <c r="M39" s="67" t="s">
        <v>45</v>
      </c>
      <c r="N39" s="69">
        <v>290.5</v>
      </c>
      <c r="O39" s="69">
        <v>292.8</v>
      </c>
      <c r="P39" s="69">
        <v>292.89999999999998</v>
      </c>
      <c r="Q39" s="158" t="s">
        <v>45</v>
      </c>
      <c r="R39" s="158" t="s">
        <v>45</v>
      </c>
      <c r="S39" s="310" t="s">
        <v>128</v>
      </c>
    </row>
    <row r="40" spans="1:19" ht="145.5" customHeight="1">
      <c r="A40" s="67">
        <v>833</v>
      </c>
      <c r="B40" s="60" t="s">
        <v>129</v>
      </c>
      <c r="C40" s="67" t="s">
        <v>105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158" t="s">
        <v>45</v>
      </c>
      <c r="J40" s="159">
        <f>F40*100/E40</f>
        <v>7.6923076923076925</v>
      </c>
      <c r="K40" s="67">
        <v>2</v>
      </c>
      <c r="L40" s="67" t="s">
        <v>45</v>
      </c>
      <c r="M40" s="67">
        <v>428.16500000000002</v>
      </c>
      <c r="N40" s="69" t="s">
        <v>130</v>
      </c>
      <c r="O40" s="69">
        <v>422.5</v>
      </c>
      <c r="P40" s="69">
        <v>422.6</v>
      </c>
      <c r="Q40" s="158" t="s">
        <v>45</v>
      </c>
      <c r="R40" s="162">
        <f>N40*100/M40</f>
        <v>98.653556456039141</v>
      </c>
      <c r="S40" s="310" t="s">
        <v>131</v>
      </c>
    </row>
    <row r="41" spans="1:19">
      <c r="A41" s="364" t="s">
        <v>167</v>
      </c>
      <c r="B41" s="364"/>
      <c r="C41" s="364"/>
      <c r="D41" s="364"/>
      <c r="E41" s="364"/>
      <c r="F41" s="364"/>
      <c r="G41" s="364"/>
      <c r="H41" s="364"/>
      <c r="I41" s="404"/>
      <c r="J41" s="404"/>
      <c r="K41" s="364"/>
      <c r="L41" s="364"/>
      <c r="M41" s="364"/>
      <c r="N41" s="364"/>
      <c r="O41" s="364"/>
      <c r="P41" s="364"/>
      <c r="Q41" s="364"/>
      <c r="R41" s="364"/>
      <c r="S41" s="383"/>
    </row>
    <row r="42" spans="1:19" ht="96" customHeight="1">
      <c r="A42" s="67" t="s">
        <v>160</v>
      </c>
      <c r="B42" s="71" t="s">
        <v>146</v>
      </c>
      <c r="C42" s="72" t="s">
        <v>147</v>
      </c>
      <c r="D42" s="25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74"/>
      <c r="J42" s="74"/>
      <c r="K42" s="253" t="s">
        <v>15</v>
      </c>
      <c r="L42" s="253" t="s">
        <v>151</v>
      </c>
      <c r="M42" s="253" t="s">
        <v>152</v>
      </c>
      <c r="N42" s="253" t="s">
        <v>153</v>
      </c>
      <c r="O42" s="253" t="s">
        <v>154</v>
      </c>
      <c r="P42" s="253" t="s">
        <v>155</v>
      </c>
      <c r="Q42" s="253"/>
      <c r="R42" s="253"/>
      <c r="S42" s="311" t="s">
        <v>156</v>
      </c>
    </row>
    <row r="43" spans="1:19" ht="129" customHeight="1">
      <c r="A43" s="67" t="s">
        <v>160</v>
      </c>
      <c r="B43" s="71" t="s">
        <v>157</v>
      </c>
      <c r="C43" s="72" t="s">
        <v>147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4"/>
      <c r="J43" s="74"/>
      <c r="K43" s="75">
        <v>1</v>
      </c>
      <c r="L43" s="75">
        <v>429.7</v>
      </c>
      <c r="M43" s="76">
        <v>1891.9269999999999</v>
      </c>
      <c r="N43" s="76">
        <v>1959.9</v>
      </c>
      <c r="O43" s="76">
        <v>1971</v>
      </c>
      <c r="P43" s="76">
        <v>1982.8</v>
      </c>
      <c r="Q43" s="76"/>
      <c r="R43" s="76"/>
      <c r="S43" s="312">
        <v>1420021</v>
      </c>
    </row>
    <row r="44" spans="1:19" ht="102.75" customHeight="1">
      <c r="A44" s="67" t="s">
        <v>160</v>
      </c>
      <c r="B44" s="71" t="s">
        <v>158</v>
      </c>
      <c r="C44" s="72" t="s">
        <v>147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4"/>
      <c r="J44" s="74"/>
      <c r="K44" s="75">
        <v>1</v>
      </c>
      <c r="L44" s="76">
        <v>214.89789999999999</v>
      </c>
      <c r="M44" s="76">
        <v>1620.675</v>
      </c>
      <c r="N44" s="76">
        <v>1701.9</v>
      </c>
      <c r="O44" s="76">
        <v>1712.5</v>
      </c>
      <c r="P44" s="76">
        <v>1723.5</v>
      </c>
      <c r="Q44" s="76"/>
      <c r="R44" s="76"/>
      <c r="S44" s="312">
        <v>1420022</v>
      </c>
    </row>
    <row r="45" spans="1:19" ht="117.75" customHeight="1">
      <c r="A45" s="67" t="s">
        <v>160</v>
      </c>
      <c r="B45" s="45" t="s">
        <v>159</v>
      </c>
      <c r="C45" s="75" t="s">
        <v>147</v>
      </c>
      <c r="D45" s="75"/>
      <c r="E45" s="75"/>
      <c r="F45" s="75">
        <v>10</v>
      </c>
      <c r="G45" s="75">
        <v>10</v>
      </c>
      <c r="H45" s="75">
        <v>10</v>
      </c>
      <c r="I45" s="75"/>
      <c r="J45" s="75"/>
      <c r="K45" s="75">
        <v>1</v>
      </c>
      <c r="L45" s="45"/>
      <c r="M45" s="45"/>
      <c r="N45" s="76">
        <v>159.69999999999999</v>
      </c>
      <c r="O45" s="76">
        <v>160.9</v>
      </c>
      <c r="P45" s="76">
        <v>162.30000000000001</v>
      </c>
      <c r="Q45" s="76"/>
      <c r="R45" s="76"/>
      <c r="S45" s="312">
        <v>1420618</v>
      </c>
    </row>
    <row r="46" spans="1:19" ht="63.75">
      <c r="A46" s="67" t="s">
        <v>160</v>
      </c>
      <c r="B46" s="253" t="s">
        <v>161</v>
      </c>
      <c r="C46" s="253" t="s">
        <v>162</v>
      </c>
      <c r="D46" s="253" t="s">
        <v>163</v>
      </c>
      <c r="E46" s="253" t="s">
        <v>163</v>
      </c>
      <c r="F46" s="253" t="s">
        <v>163</v>
      </c>
      <c r="G46" s="253" t="s">
        <v>163</v>
      </c>
      <c r="H46" s="253" t="s">
        <v>163</v>
      </c>
      <c r="I46" s="337">
        <f>F46*100/D46</f>
        <v>100</v>
      </c>
      <c r="J46" s="337">
        <f>F46*100/E46</f>
        <v>100</v>
      </c>
      <c r="K46" s="253" t="s">
        <v>16</v>
      </c>
      <c r="L46" s="108">
        <v>3984.3</v>
      </c>
      <c r="M46" s="108">
        <v>4756</v>
      </c>
      <c r="N46" s="108">
        <v>4956.2</v>
      </c>
      <c r="O46" s="108">
        <v>5027.7</v>
      </c>
      <c r="P46" s="108">
        <v>5108.2</v>
      </c>
      <c r="Q46" s="337">
        <f>N46*100/L46</f>
        <v>124.3932434806616</v>
      </c>
      <c r="R46" s="337">
        <f>N46*100/M46</f>
        <v>104.2094196804037</v>
      </c>
      <c r="S46" s="313" t="s">
        <v>164</v>
      </c>
    </row>
    <row r="47" spans="1:19" ht="38.25">
      <c r="A47" s="67" t="s">
        <v>160</v>
      </c>
      <c r="B47" s="338" t="s">
        <v>165</v>
      </c>
      <c r="C47" s="253" t="s">
        <v>162</v>
      </c>
      <c r="D47" s="253" t="s">
        <v>163</v>
      </c>
      <c r="E47" s="253" t="s">
        <v>163</v>
      </c>
      <c r="F47" s="253" t="s">
        <v>163</v>
      </c>
      <c r="G47" s="253" t="s">
        <v>163</v>
      </c>
      <c r="H47" s="253" t="s">
        <v>163</v>
      </c>
      <c r="I47" s="337">
        <f>F47*100/D47</f>
        <v>100</v>
      </c>
      <c r="J47" s="337">
        <f>F47*100/E47</f>
        <v>100</v>
      </c>
      <c r="K47" s="253" t="s">
        <v>16</v>
      </c>
      <c r="L47" s="108">
        <v>89.4</v>
      </c>
      <c r="M47" s="108">
        <v>179.1</v>
      </c>
      <c r="N47" s="108">
        <v>185.8</v>
      </c>
      <c r="O47" s="108">
        <v>185.8</v>
      </c>
      <c r="P47" s="108">
        <v>185.8</v>
      </c>
      <c r="Q47" s="337">
        <f>N47*100/L47</f>
        <v>207.82997762863533</v>
      </c>
      <c r="R47" s="337">
        <f>N47*100/M47</f>
        <v>103.74092685650474</v>
      </c>
      <c r="S47" s="311" t="s">
        <v>166</v>
      </c>
    </row>
    <row r="48" spans="1:19">
      <c r="A48" s="364" t="s">
        <v>189</v>
      </c>
      <c r="B48" s="364"/>
      <c r="C48" s="364"/>
      <c r="D48" s="364"/>
      <c r="E48" s="364"/>
      <c r="F48" s="364"/>
      <c r="G48" s="364"/>
      <c r="H48" s="364"/>
      <c r="I48" s="404"/>
      <c r="J48" s="404"/>
      <c r="K48" s="364"/>
      <c r="L48" s="364"/>
      <c r="M48" s="364"/>
      <c r="N48" s="364"/>
      <c r="O48" s="364"/>
      <c r="P48" s="364"/>
      <c r="Q48" s="364"/>
      <c r="R48" s="364"/>
      <c r="S48" s="383"/>
    </row>
    <row r="49" spans="1:19" ht="45" customHeight="1">
      <c r="A49" s="288" t="s">
        <v>168</v>
      </c>
      <c r="B49" s="45" t="s">
        <v>169</v>
      </c>
      <c r="C49" s="288" t="s">
        <v>135</v>
      </c>
      <c r="D49" s="82">
        <v>0</v>
      </c>
      <c r="E49" s="82">
        <v>11971</v>
      </c>
      <c r="F49" s="82">
        <v>0</v>
      </c>
      <c r="G49" s="82">
        <v>0</v>
      </c>
      <c r="H49" s="82">
        <v>0</v>
      </c>
      <c r="I49" s="148" t="s">
        <v>45</v>
      </c>
      <c r="J49" s="148" t="s">
        <v>45</v>
      </c>
      <c r="K49" s="288" t="s">
        <v>16</v>
      </c>
      <c r="L49" s="144">
        <v>0</v>
      </c>
      <c r="M49" s="144">
        <v>11520.1</v>
      </c>
      <c r="N49" s="144">
        <v>0</v>
      </c>
      <c r="O49" s="144">
        <v>0</v>
      </c>
      <c r="P49" s="144">
        <v>0</v>
      </c>
      <c r="Q49" s="155" t="s">
        <v>45</v>
      </c>
      <c r="R49" s="155" t="s">
        <v>45</v>
      </c>
      <c r="S49" s="314" t="s">
        <v>170</v>
      </c>
    </row>
    <row r="50" spans="1:19" ht="57.75" customHeight="1">
      <c r="A50" s="288" t="s">
        <v>168</v>
      </c>
      <c r="B50" s="45" t="s">
        <v>171</v>
      </c>
      <c r="C50" s="288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148">
        <f t="shared" ref="I50:I56" si="2">F50*100/D50</f>
        <v>104.62427745664741</v>
      </c>
      <c r="J50" s="148">
        <f t="shared" ref="J50:J58" si="3">F50*100/E50</f>
        <v>92.34693877551021</v>
      </c>
      <c r="K50" s="288" t="s">
        <v>16</v>
      </c>
      <c r="L50" s="144">
        <v>49977.4</v>
      </c>
      <c r="M50" s="144">
        <v>63447.1</v>
      </c>
      <c r="N50" s="144">
        <v>43757.4</v>
      </c>
      <c r="O50" s="144">
        <v>43757.4</v>
      </c>
      <c r="P50" s="144">
        <v>43757.4</v>
      </c>
      <c r="Q50" s="144">
        <f t="shared" ref="Q50:Q56" si="4">N50*100/L50</f>
        <v>87.554374577308934</v>
      </c>
      <c r="R50" s="144">
        <f t="shared" ref="R50:R58" si="5">N50*100/M50</f>
        <v>68.966745525012172</v>
      </c>
      <c r="S50" s="315" t="s">
        <v>172</v>
      </c>
    </row>
    <row r="51" spans="1:19" ht="63" customHeight="1">
      <c r="A51" s="288" t="s">
        <v>168</v>
      </c>
      <c r="B51" s="45" t="s">
        <v>173</v>
      </c>
      <c r="C51" s="288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148">
        <f t="shared" si="2"/>
        <v>100</v>
      </c>
      <c r="J51" s="148">
        <f t="shared" si="3"/>
        <v>100</v>
      </c>
      <c r="K51" s="288" t="s">
        <v>16</v>
      </c>
      <c r="L51" s="144">
        <v>344485.5</v>
      </c>
      <c r="M51" s="144">
        <v>377956</v>
      </c>
      <c r="N51" s="144">
        <v>276892.09999999998</v>
      </c>
      <c r="O51" s="144">
        <v>175957.6</v>
      </c>
      <c r="P51" s="144">
        <v>276892.09999999998</v>
      </c>
      <c r="Q51" s="144">
        <f t="shared" si="4"/>
        <v>80.378448439774672</v>
      </c>
      <c r="R51" s="144">
        <f t="shared" si="5"/>
        <v>73.26040597318206</v>
      </c>
      <c r="S51" s="315" t="s">
        <v>174</v>
      </c>
    </row>
    <row r="52" spans="1:19" ht="54" customHeight="1">
      <c r="A52" s="288" t="s">
        <v>168</v>
      </c>
      <c r="B52" s="45" t="s">
        <v>175</v>
      </c>
      <c r="C52" s="288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148">
        <f t="shared" si="2"/>
        <v>101.44092219020173</v>
      </c>
      <c r="J52" s="148">
        <f t="shared" si="3"/>
        <v>100</v>
      </c>
      <c r="K52" s="288" t="s">
        <v>16</v>
      </c>
      <c r="L52" s="144">
        <v>115133.9</v>
      </c>
      <c r="M52" s="144">
        <v>123273.2</v>
      </c>
      <c r="N52" s="144">
        <v>97285.8</v>
      </c>
      <c r="O52" s="144">
        <v>90285.8</v>
      </c>
      <c r="P52" s="144">
        <v>97285.8</v>
      </c>
      <c r="Q52" s="144">
        <f t="shared" si="4"/>
        <v>84.497962806784102</v>
      </c>
      <c r="R52" s="144">
        <f t="shared" si="5"/>
        <v>78.918856653352066</v>
      </c>
      <c r="S52" s="316" t="s">
        <v>176</v>
      </c>
    </row>
    <row r="53" spans="1:19" ht="57" customHeight="1">
      <c r="A53" s="288" t="s">
        <v>168</v>
      </c>
      <c r="B53" s="45" t="s">
        <v>177</v>
      </c>
      <c r="C53" s="288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159">
        <f t="shared" si="2"/>
        <v>40417.777777777781</v>
      </c>
      <c r="J53" s="148">
        <f t="shared" si="3"/>
        <v>93.951133839557826</v>
      </c>
      <c r="K53" s="288" t="s">
        <v>16</v>
      </c>
      <c r="L53" s="144">
        <v>19063.3</v>
      </c>
      <c r="M53" s="144">
        <v>175907.20000000001</v>
      </c>
      <c r="N53" s="144">
        <v>123714.5</v>
      </c>
      <c r="O53" s="144">
        <v>123714.5</v>
      </c>
      <c r="P53" s="144">
        <v>123714.5</v>
      </c>
      <c r="Q53" s="165">
        <f t="shared" si="4"/>
        <v>648.96686303001059</v>
      </c>
      <c r="R53" s="144">
        <f t="shared" si="5"/>
        <v>70.329412326499423</v>
      </c>
      <c r="S53" s="316" t="s">
        <v>178</v>
      </c>
    </row>
    <row r="54" spans="1:19" ht="66.75" customHeight="1">
      <c r="A54" s="288" t="s">
        <v>168</v>
      </c>
      <c r="B54" s="45" t="s">
        <v>179</v>
      </c>
      <c r="C54" s="288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148">
        <f t="shared" si="2"/>
        <v>115.88785046728972</v>
      </c>
      <c r="J54" s="148">
        <f t="shared" si="3"/>
        <v>100</v>
      </c>
      <c r="K54" s="288" t="s">
        <v>16</v>
      </c>
      <c r="L54" s="144">
        <v>40988.800000000003</v>
      </c>
      <c r="M54" s="144">
        <v>45674.9</v>
      </c>
      <c r="N54" s="144">
        <v>32073.4</v>
      </c>
      <c r="O54" s="144">
        <v>32073.4</v>
      </c>
      <c r="P54" s="144">
        <v>32073.4</v>
      </c>
      <c r="Q54" s="144">
        <f t="shared" si="4"/>
        <v>78.249180263876951</v>
      </c>
      <c r="R54" s="144">
        <f t="shared" si="5"/>
        <v>70.221062334017148</v>
      </c>
      <c r="S54" s="316" t="s">
        <v>180</v>
      </c>
    </row>
    <row r="55" spans="1:19" ht="80.25" customHeight="1">
      <c r="A55" s="288" t="s">
        <v>168</v>
      </c>
      <c r="B55" s="45" t="s">
        <v>181</v>
      </c>
      <c r="C55" s="288" t="s">
        <v>135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148">
        <f t="shared" si="2"/>
        <v>111.60714285714286</v>
      </c>
      <c r="J55" s="148">
        <f t="shared" si="3"/>
        <v>100</v>
      </c>
      <c r="K55" s="288" t="s">
        <v>16</v>
      </c>
      <c r="L55" s="144">
        <v>35951.1</v>
      </c>
      <c r="M55" s="144">
        <v>37727</v>
      </c>
      <c r="N55" s="144">
        <v>32807.9</v>
      </c>
      <c r="O55" s="144">
        <v>32807.9</v>
      </c>
      <c r="P55" s="144">
        <v>32807.9</v>
      </c>
      <c r="Q55" s="144">
        <f t="shared" si="4"/>
        <v>91.257012998211465</v>
      </c>
      <c r="R55" s="144">
        <f t="shared" si="5"/>
        <v>86.961327431282641</v>
      </c>
      <c r="S55" s="316" t="s">
        <v>182</v>
      </c>
    </row>
    <row r="56" spans="1:19" ht="69.75" customHeight="1">
      <c r="A56" s="288" t="s">
        <v>168</v>
      </c>
      <c r="B56" s="45" t="s">
        <v>183</v>
      </c>
      <c r="C56" s="288" t="s">
        <v>135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148">
        <f t="shared" si="2"/>
        <v>100</v>
      </c>
      <c r="J56" s="148">
        <f t="shared" si="3"/>
        <v>100</v>
      </c>
      <c r="K56" s="288" t="s">
        <v>16</v>
      </c>
      <c r="L56" s="144">
        <v>6901.6</v>
      </c>
      <c r="M56" s="144">
        <v>9908.5</v>
      </c>
      <c r="N56" s="144">
        <v>6897</v>
      </c>
      <c r="O56" s="144">
        <v>6897</v>
      </c>
      <c r="P56" s="144">
        <v>6897</v>
      </c>
      <c r="Q56" s="144">
        <f t="shared" si="4"/>
        <v>99.933348788686672</v>
      </c>
      <c r="R56" s="144">
        <f t="shared" si="5"/>
        <v>69.60690316395015</v>
      </c>
      <c r="S56" s="316" t="s">
        <v>184</v>
      </c>
    </row>
    <row r="57" spans="1:19" ht="48" customHeight="1">
      <c r="A57" s="288" t="s">
        <v>168</v>
      </c>
      <c r="B57" s="45" t="s">
        <v>185</v>
      </c>
      <c r="C57" s="288" t="s">
        <v>135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148" t="s">
        <v>45</v>
      </c>
      <c r="J57" s="148">
        <f t="shared" si="3"/>
        <v>100</v>
      </c>
      <c r="K57" s="288" t="s">
        <v>16</v>
      </c>
      <c r="L57" s="144">
        <v>0</v>
      </c>
      <c r="M57" s="144">
        <v>664176.30000000005</v>
      </c>
      <c r="N57" s="144">
        <v>526837.5</v>
      </c>
      <c r="O57" s="144">
        <v>526837.5</v>
      </c>
      <c r="P57" s="144">
        <v>526837.5</v>
      </c>
      <c r="Q57" s="144" t="s">
        <v>45</v>
      </c>
      <c r="R57" s="144">
        <f t="shared" si="5"/>
        <v>79.321936058242358</v>
      </c>
      <c r="S57" s="314" t="s">
        <v>186</v>
      </c>
    </row>
    <row r="58" spans="1:19" ht="40.5" customHeight="1">
      <c r="A58" s="288" t="s">
        <v>168</v>
      </c>
      <c r="B58" s="45" t="s">
        <v>581</v>
      </c>
      <c r="C58" s="288" t="s">
        <v>135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148">
        <f>F58*100/D58</f>
        <v>80.118694362017806</v>
      </c>
      <c r="J58" s="148">
        <f t="shared" si="3"/>
        <v>100</v>
      </c>
      <c r="K58" s="288" t="s">
        <v>16</v>
      </c>
      <c r="L58" s="144">
        <v>7143</v>
      </c>
      <c r="M58" s="144">
        <v>7000.9</v>
      </c>
      <c r="N58" s="144">
        <v>6596.8</v>
      </c>
      <c r="O58" s="144">
        <v>6596.8</v>
      </c>
      <c r="P58" s="144">
        <v>6596.8</v>
      </c>
      <c r="Q58" s="144">
        <f>N58*100/L58</f>
        <v>92.353352932941334</v>
      </c>
      <c r="R58" s="144">
        <f t="shared" si="5"/>
        <v>94.227884986216068</v>
      </c>
      <c r="S58" s="314" t="s">
        <v>188</v>
      </c>
    </row>
    <row r="59" spans="1:19">
      <c r="A59" s="364" t="s">
        <v>384</v>
      </c>
      <c r="B59" s="364"/>
      <c r="C59" s="364"/>
      <c r="D59" s="364"/>
      <c r="E59" s="364"/>
      <c r="F59" s="364"/>
      <c r="G59" s="364"/>
      <c r="H59" s="364"/>
      <c r="I59" s="364"/>
      <c r="J59" s="364"/>
      <c r="K59" s="364"/>
      <c r="L59" s="364"/>
      <c r="M59" s="364"/>
      <c r="N59" s="364"/>
      <c r="O59" s="364"/>
      <c r="P59" s="364"/>
      <c r="Q59" s="364"/>
      <c r="R59" s="364"/>
      <c r="S59" s="383"/>
    </row>
    <row r="60" spans="1:19" ht="89.25">
      <c r="A60" s="67" t="s">
        <v>367</v>
      </c>
      <c r="B60" s="339" t="s">
        <v>368</v>
      </c>
      <c r="C60" s="114" t="s">
        <v>369</v>
      </c>
      <c r="D60" s="68" t="s">
        <v>370</v>
      </c>
      <c r="E60" s="68" t="s">
        <v>371</v>
      </c>
      <c r="F60" s="68" t="s">
        <v>371</v>
      </c>
      <c r="G60" s="68" t="s">
        <v>371</v>
      </c>
      <c r="H60" s="68" t="s">
        <v>371</v>
      </c>
      <c r="I60" s="68"/>
      <c r="J60" s="68"/>
      <c r="K60" s="67" t="s">
        <v>15</v>
      </c>
      <c r="L60" s="68" t="s">
        <v>372</v>
      </c>
      <c r="M60" s="68" t="s">
        <v>373</v>
      </c>
      <c r="N60" s="68" t="s">
        <v>374</v>
      </c>
      <c r="O60" s="68" t="s">
        <v>375</v>
      </c>
      <c r="P60" s="68" t="s">
        <v>376</v>
      </c>
      <c r="Q60" s="68"/>
      <c r="R60" s="68"/>
      <c r="S60" s="317" t="s">
        <v>377</v>
      </c>
    </row>
    <row r="61" spans="1:19" ht="25.5" customHeight="1">
      <c r="A61" s="376">
        <v>852</v>
      </c>
      <c r="B61" s="377" t="s">
        <v>378</v>
      </c>
      <c r="C61" s="114" t="s">
        <v>379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115"/>
      <c r="J61" s="115"/>
      <c r="K61" s="376">
        <v>1</v>
      </c>
      <c r="L61" s="376">
        <v>1191.3</v>
      </c>
      <c r="M61" s="376">
        <v>2551.9</v>
      </c>
      <c r="N61" s="376">
        <v>2449.8000000000002</v>
      </c>
      <c r="O61" s="376">
        <v>2204.8000000000002</v>
      </c>
      <c r="P61" s="376">
        <v>2425.3000000000002</v>
      </c>
      <c r="Q61" s="288"/>
      <c r="R61" s="288"/>
      <c r="S61" s="411">
        <v>1010234</v>
      </c>
    </row>
    <row r="62" spans="1:19">
      <c r="A62" s="376"/>
      <c r="B62" s="377"/>
      <c r="C62" s="12" t="s">
        <v>381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116"/>
      <c r="J62" s="116"/>
      <c r="K62" s="376"/>
      <c r="L62" s="376"/>
      <c r="M62" s="376"/>
      <c r="N62" s="376"/>
      <c r="O62" s="376"/>
      <c r="P62" s="376"/>
      <c r="Q62" s="376"/>
      <c r="R62" s="376"/>
      <c r="S62" s="412"/>
    </row>
    <row r="63" spans="1:19" ht="60.75" customHeight="1">
      <c r="A63" s="376"/>
      <c r="B63" s="377"/>
      <c r="C63" s="12" t="s">
        <v>381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13"/>
      <c r="J63" s="13"/>
      <c r="K63" s="376"/>
      <c r="L63" s="376"/>
      <c r="M63" s="376"/>
      <c r="N63" s="376"/>
      <c r="O63" s="376"/>
      <c r="P63" s="376"/>
      <c r="Q63" s="376"/>
      <c r="R63" s="376"/>
      <c r="S63" s="413"/>
    </row>
    <row r="64" spans="1:19" ht="15.75" customHeight="1">
      <c r="A64" s="364" t="s">
        <v>385</v>
      </c>
      <c r="B64" s="364"/>
      <c r="C64" s="364"/>
      <c r="D64" s="364"/>
      <c r="E64" s="364"/>
      <c r="F64" s="364"/>
      <c r="G64" s="364"/>
      <c r="H64" s="364"/>
      <c r="I64" s="364"/>
      <c r="J64" s="364"/>
      <c r="K64" s="364"/>
      <c r="L64" s="364"/>
      <c r="M64" s="364"/>
      <c r="N64" s="364"/>
      <c r="O64" s="364"/>
      <c r="P64" s="364"/>
      <c r="Q64" s="364"/>
      <c r="R64" s="364"/>
      <c r="S64" s="382"/>
    </row>
    <row r="65" spans="1:19" ht="207.75" customHeight="1">
      <c r="A65" s="288">
        <v>854</v>
      </c>
      <c r="B65" s="340" t="s">
        <v>386</v>
      </c>
      <c r="C65" s="67" t="s">
        <v>387</v>
      </c>
      <c r="D65" s="68" t="s">
        <v>388</v>
      </c>
      <c r="E65" s="68" t="s">
        <v>388</v>
      </c>
      <c r="F65" s="68" t="s">
        <v>388</v>
      </c>
      <c r="G65" s="68" t="s">
        <v>388</v>
      </c>
      <c r="H65" s="68" t="s">
        <v>388</v>
      </c>
      <c r="I65" s="68"/>
      <c r="J65" s="68"/>
      <c r="K65" s="68" t="s">
        <v>15</v>
      </c>
      <c r="L65" s="68" t="s">
        <v>389</v>
      </c>
      <c r="M65" s="68" t="s">
        <v>390</v>
      </c>
      <c r="N65" s="68" t="s">
        <v>391</v>
      </c>
      <c r="O65" s="68" t="s">
        <v>392</v>
      </c>
      <c r="P65" s="68" t="s">
        <v>393</v>
      </c>
      <c r="Q65" s="68"/>
      <c r="R65" s="68"/>
      <c r="S65" s="304"/>
    </row>
    <row r="66" spans="1:19" ht="60.75" customHeight="1">
      <c r="A66" s="288">
        <v>854</v>
      </c>
      <c r="B66" s="333" t="s">
        <v>394</v>
      </c>
      <c r="C66" s="67" t="s">
        <v>242</v>
      </c>
      <c r="D66" s="68" t="s">
        <v>388</v>
      </c>
      <c r="E66" s="68" t="s">
        <v>388</v>
      </c>
      <c r="F66" s="68" t="s">
        <v>388</v>
      </c>
      <c r="G66" s="68" t="s">
        <v>388</v>
      </c>
      <c r="H66" s="68" t="s">
        <v>388</v>
      </c>
      <c r="I66" s="68"/>
      <c r="J66" s="68"/>
      <c r="K66" s="68" t="s">
        <v>15</v>
      </c>
      <c r="L66" s="68" t="s">
        <v>395</v>
      </c>
      <c r="M66" s="68" t="s">
        <v>390</v>
      </c>
      <c r="N66" s="68" t="s">
        <v>391</v>
      </c>
      <c r="O66" s="68" t="s">
        <v>392</v>
      </c>
      <c r="P66" s="68" t="s">
        <v>393</v>
      </c>
      <c r="Q66" s="68"/>
      <c r="R66" s="68"/>
      <c r="S66" s="304"/>
    </row>
    <row r="67" spans="1:19" ht="72" customHeight="1">
      <c r="A67" s="288">
        <v>854</v>
      </c>
      <c r="B67" s="333" t="s">
        <v>396</v>
      </c>
      <c r="C67" s="67" t="s">
        <v>242</v>
      </c>
      <c r="D67" s="68" t="s">
        <v>388</v>
      </c>
      <c r="E67" s="68" t="s">
        <v>388</v>
      </c>
      <c r="F67" s="68" t="s">
        <v>388</v>
      </c>
      <c r="G67" s="68" t="s">
        <v>388</v>
      </c>
      <c r="H67" s="68" t="s">
        <v>388</v>
      </c>
      <c r="I67" s="68"/>
      <c r="J67" s="68"/>
      <c r="K67" s="68" t="s">
        <v>15</v>
      </c>
      <c r="L67" s="68" t="s">
        <v>395</v>
      </c>
      <c r="M67" s="68" t="s">
        <v>390</v>
      </c>
      <c r="N67" s="68" t="s">
        <v>391</v>
      </c>
      <c r="O67" s="68" t="s">
        <v>392</v>
      </c>
      <c r="P67" s="68" t="s">
        <v>393</v>
      </c>
      <c r="Q67" s="68"/>
      <c r="R67" s="68"/>
      <c r="S67" s="304"/>
    </row>
    <row r="68" spans="1:19">
      <c r="A68" s="364" t="s">
        <v>190</v>
      </c>
      <c r="B68" s="364"/>
      <c r="C68" s="364"/>
      <c r="D68" s="364"/>
      <c r="E68" s="364"/>
      <c r="F68" s="364"/>
      <c r="G68" s="364"/>
      <c r="H68" s="364"/>
      <c r="I68" s="404"/>
      <c r="J68" s="404"/>
      <c r="K68" s="364"/>
      <c r="L68" s="364"/>
      <c r="M68" s="364"/>
      <c r="N68" s="364"/>
      <c r="O68" s="364"/>
      <c r="P68" s="364"/>
      <c r="Q68" s="364"/>
      <c r="R68" s="364"/>
      <c r="S68" s="383"/>
    </row>
    <row r="69" spans="1:19" ht="89.25">
      <c r="A69" s="90">
        <v>855</v>
      </c>
      <c r="B69" s="86" t="s">
        <v>191</v>
      </c>
      <c r="C69" s="90" t="s">
        <v>192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5"/>
      <c r="J69" s="95"/>
      <c r="K69" s="90">
        <v>1</v>
      </c>
      <c r="L69" s="89">
        <v>8750.15</v>
      </c>
      <c r="M69" s="96">
        <v>10989.9</v>
      </c>
      <c r="N69" s="96">
        <v>11298.4</v>
      </c>
      <c r="O69" s="96">
        <v>11054.3</v>
      </c>
      <c r="P69" s="96">
        <v>11054.3</v>
      </c>
      <c r="Q69" s="96"/>
      <c r="R69" s="96"/>
      <c r="S69" s="318" t="s">
        <v>193</v>
      </c>
    </row>
    <row r="70" spans="1:19" ht="102">
      <c r="A70" s="90">
        <v>855</v>
      </c>
      <c r="B70" s="86" t="s">
        <v>194</v>
      </c>
      <c r="C70" s="90" t="s">
        <v>195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167">
        <f>F70*100/D70</f>
        <v>143.42118423397272</v>
      </c>
      <c r="J70" s="150">
        <f>F70*100/E70</f>
        <v>105.65549085168585</v>
      </c>
      <c r="K70" s="90">
        <v>2</v>
      </c>
      <c r="L70" s="89">
        <v>226379.62</v>
      </c>
      <c r="M70" s="89">
        <v>711914.9</v>
      </c>
      <c r="N70" s="89">
        <v>779500.6</v>
      </c>
      <c r="O70" s="89">
        <v>674510.6</v>
      </c>
      <c r="P70" s="89">
        <v>674510.6</v>
      </c>
      <c r="Q70" s="168">
        <f>N70*100/L70</f>
        <v>344.33338124695149</v>
      </c>
      <c r="R70" s="96">
        <f>N70*100/M70</f>
        <v>109.4935082830827</v>
      </c>
      <c r="S70" s="319" t="s">
        <v>196</v>
      </c>
    </row>
    <row r="71" spans="1:19" ht="102">
      <c r="A71" s="90">
        <v>855</v>
      </c>
      <c r="B71" s="86" t="s">
        <v>197</v>
      </c>
      <c r="C71" s="90" t="s">
        <v>198</v>
      </c>
      <c r="D71" s="95">
        <v>870310</v>
      </c>
      <c r="E71" s="95">
        <v>1113986</v>
      </c>
      <c r="F71" s="95">
        <v>1091220</v>
      </c>
      <c r="G71" s="95">
        <v>1083632</v>
      </c>
      <c r="H71" s="95">
        <v>10775561</v>
      </c>
      <c r="I71" s="150">
        <f>F71*100/D71</f>
        <v>125.38290953798072</v>
      </c>
      <c r="J71" s="150">
        <f>F71*100/E71</f>
        <v>97.956347745842407</v>
      </c>
      <c r="K71" s="90">
        <v>2</v>
      </c>
      <c r="L71" s="89">
        <v>685759.21</v>
      </c>
      <c r="M71" s="89">
        <v>978994.5</v>
      </c>
      <c r="N71" s="89">
        <v>763075.9</v>
      </c>
      <c r="O71" s="89">
        <v>617956.5</v>
      </c>
      <c r="P71" s="89">
        <v>617956.5</v>
      </c>
      <c r="Q71" s="96">
        <f>N71*100/L71</f>
        <v>111.27461197349432</v>
      </c>
      <c r="R71" s="96">
        <f>N71*100/M71</f>
        <v>77.94486077296655</v>
      </c>
      <c r="S71" s="318" t="s">
        <v>199</v>
      </c>
    </row>
    <row r="72" spans="1:19" ht="102">
      <c r="A72" s="90">
        <v>855</v>
      </c>
      <c r="B72" s="86" t="s">
        <v>200</v>
      </c>
      <c r="C72" s="90" t="s">
        <v>201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150">
        <f>F72*100/D72</f>
        <v>200.44905660377358</v>
      </c>
      <c r="J72" s="150">
        <f>F72*100/E72</f>
        <v>100</v>
      </c>
      <c r="K72" s="90">
        <v>2</v>
      </c>
      <c r="L72" s="89">
        <v>19179.95</v>
      </c>
      <c r="M72" s="89">
        <v>29810.1</v>
      </c>
      <c r="N72" s="89">
        <v>30553.599999999999</v>
      </c>
      <c r="O72" s="89">
        <v>26518.2</v>
      </c>
      <c r="P72" s="89">
        <v>26518.2</v>
      </c>
      <c r="Q72" s="96">
        <f>N72*100/L72</f>
        <v>159.29968534850195</v>
      </c>
      <c r="R72" s="96">
        <f>N72*100/M72</f>
        <v>102.49412112002308</v>
      </c>
      <c r="S72" s="318" t="s">
        <v>202</v>
      </c>
    </row>
    <row r="73" spans="1:19" ht="51">
      <c r="A73" s="90">
        <v>855</v>
      </c>
      <c r="B73" s="86" t="s">
        <v>203</v>
      </c>
      <c r="C73" s="90" t="s">
        <v>198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167">
        <f>F73*100/D73</f>
        <v>22.47352877620111</v>
      </c>
      <c r="J73" s="150">
        <f>F73*100/E73</f>
        <v>69.503230118066384</v>
      </c>
      <c r="K73" s="90">
        <v>2</v>
      </c>
      <c r="L73" s="89">
        <v>78186.289999999994</v>
      </c>
      <c r="M73" s="89">
        <v>89309</v>
      </c>
      <c r="N73" s="89">
        <v>53100</v>
      </c>
      <c r="O73" s="89">
        <v>0</v>
      </c>
      <c r="P73" s="89">
        <v>0</v>
      </c>
      <c r="Q73" s="168">
        <f>N73*100/L73</f>
        <v>67.914720087115029</v>
      </c>
      <c r="R73" s="96">
        <f>N73*100/M73</f>
        <v>59.45649374643093</v>
      </c>
      <c r="S73" s="318" t="s">
        <v>204</v>
      </c>
    </row>
    <row r="74" spans="1:19" ht="76.5">
      <c r="A74" s="74">
        <v>855</v>
      </c>
      <c r="B74" s="88" t="s">
        <v>205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97"/>
      <c r="J74" s="97"/>
      <c r="K74" s="74">
        <v>1</v>
      </c>
      <c r="L74" s="89">
        <v>7182.2</v>
      </c>
      <c r="M74" s="96">
        <v>13356.7</v>
      </c>
      <c r="N74" s="96">
        <v>13604.3</v>
      </c>
      <c r="O74" s="96">
        <v>9676.6</v>
      </c>
      <c r="P74" s="96">
        <v>9676.6</v>
      </c>
      <c r="Q74" s="96"/>
      <c r="R74" s="96"/>
      <c r="S74" s="318" t="s">
        <v>207</v>
      </c>
    </row>
    <row r="75" spans="1:19" ht="51">
      <c r="A75" s="74">
        <v>855</v>
      </c>
      <c r="B75" s="88" t="s">
        <v>208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167">
        <f>F75*100/D75</f>
        <v>100</v>
      </c>
      <c r="J75" s="150">
        <f>F75*100/E75</f>
        <v>100</v>
      </c>
      <c r="K75" s="74">
        <v>2</v>
      </c>
      <c r="L75" s="89">
        <v>17184.14</v>
      </c>
      <c r="M75" s="89">
        <v>21136.1</v>
      </c>
      <c r="N75" s="89">
        <v>22352.3</v>
      </c>
      <c r="O75" s="89">
        <v>21482.6</v>
      </c>
      <c r="P75" s="89">
        <v>21482.6</v>
      </c>
      <c r="Q75" s="168">
        <f>N75*100/L75</f>
        <v>130.07517396855474</v>
      </c>
      <c r="R75" s="96">
        <f>N75*100/M75</f>
        <v>105.75413628815156</v>
      </c>
      <c r="S75" s="318" t="s">
        <v>210</v>
      </c>
    </row>
    <row r="76" spans="1:19" ht="63.75">
      <c r="A76" s="90">
        <v>855</v>
      </c>
      <c r="B76" s="86" t="s">
        <v>211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167">
        <f>F76*100/D76</f>
        <v>95.541401273885356</v>
      </c>
      <c r="J76" s="150">
        <f>F76*100/E76</f>
        <v>100</v>
      </c>
      <c r="K76" s="90">
        <v>2</v>
      </c>
      <c r="L76" s="89">
        <v>5391.34</v>
      </c>
      <c r="M76" s="89">
        <v>17301.599999999999</v>
      </c>
      <c r="N76" s="89">
        <v>7906</v>
      </c>
      <c r="O76" s="89">
        <v>6209.4</v>
      </c>
      <c r="P76" s="89">
        <v>6209.4</v>
      </c>
      <c r="Q76" s="168">
        <f>N76*100/L76</f>
        <v>146.64257865391534</v>
      </c>
      <c r="R76" s="96">
        <f>N76*100/M76</f>
        <v>45.695195820039771</v>
      </c>
      <c r="S76" s="318" t="s">
        <v>212</v>
      </c>
    </row>
    <row r="77" spans="1:19" ht="63.75">
      <c r="A77" s="90">
        <v>855</v>
      </c>
      <c r="B77" s="86" t="s">
        <v>213</v>
      </c>
      <c r="C77" s="90" t="s">
        <v>214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5"/>
      <c r="J77" s="95"/>
      <c r="K77" s="90">
        <v>1</v>
      </c>
      <c r="L77" s="89">
        <v>49806.673999999999</v>
      </c>
      <c r="M77" s="96">
        <v>68056.5</v>
      </c>
      <c r="N77" s="96">
        <v>74368.600000000006</v>
      </c>
      <c r="O77" s="96">
        <v>55926.1</v>
      </c>
      <c r="P77" s="96">
        <v>55926.1</v>
      </c>
      <c r="Q77" s="96"/>
      <c r="R77" s="96"/>
      <c r="S77" s="318" t="s">
        <v>215</v>
      </c>
    </row>
    <row r="78" spans="1:19" ht="146.25" customHeight="1">
      <c r="A78" s="90">
        <v>855</v>
      </c>
      <c r="B78" s="86" t="s">
        <v>216</v>
      </c>
      <c r="C78" s="90" t="s">
        <v>198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150">
        <f>F78*100/D78</f>
        <v>154.23910030491427</v>
      </c>
      <c r="J78" s="150">
        <f>F78*100/E78</f>
        <v>100</v>
      </c>
      <c r="K78" s="90">
        <v>2</v>
      </c>
      <c r="L78" s="89">
        <v>42555.09</v>
      </c>
      <c r="M78" s="89">
        <v>122093.6</v>
      </c>
      <c r="N78" s="89">
        <v>59854.9</v>
      </c>
      <c r="O78" s="89">
        <v>48812.4</v>
      </c>
      <c r="P78" s="89">
        <v>48812.4</v>
      </c>
      <c r="Q78" s="96">
        <f>N78*100/L78</f>
        <v>140.65273977801482</v>
      </c>
      <c r="R78" s="96">
        <f>N78*100/M78</f>
        <v>49.023781754326187</v>
      </c>
      <c r="S78" s="318" t="s">
        <v>217</v>
      </c>
    </row>
    <row r="79" spans="1:19" ht="75.75" customHeight="1">
      <c r="A79" s="90">
        <v>855</v>
      </c>
      <c r="B79" s="86" t="s">
        <v>218</v>
      </c>
      <c r="C79" s="90" t="s">
        <v>198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167">
        <f>F79*100/D79</f>
        <v>101.23456790123457</v>
      </c>
      <c r="J79" s="167">
        <f>F79*100/E79</f>
        <v>100</v>
      </c>
      <c r="K79" s="90">
        <v>2</v>
      </c>
      <c r="L79" s="89">
        <v>51494.95</v>
      </c>
      <c r="M79" s="89">
        <v>53933.2</v>
      </c>
      <c r="N79" s="89">
        <v>59014.8</v>
      </c>
      <c r="O79" s="89">
        <v>51398</v>
      </c>
      <c r="P79" s="89">
        <v>51398</v>
      </c>
      <c r="Q79" s="168">
        <f>N79*100/L79</f>
        <v>114.60308243818083</v>
      </c>
      <c r="R79" s="168">
        <f>N79*100/M79</f>
        <v>109.42202576520586</v>
      </c>
      <c r="S79" s="318" t="s">
        <v>219</v>
      </c>
    </row>
    <row r="80" spans="1:19" ht="70.5" customHeight="1">
      <c r="A80" s="90">
        <v>855</v>
      </c>
      <c r="B80" s="86" t="s">
        <v>220</v>
      </c>
      <c r="C80" s="90" t="s">
        <v>198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167">
        <f>F80*100/D80</f>
        <v>82.727748581478608</v>
      </c>
      <c r="J80" s="167">
        <f>F80*100/E80</f>
        <v>101.02271448879617</v>
      </c>
      <c r="K80" s="90">
        <v>2</v>
      </c>
      <c r="L80" s="89">
        <v>86071.4</v>
      </c>
      <c r="M80" s="89">
        <v>136977.1</v>
      </c>
      <c r="N80" s="89">
        <v>147451.4</v>
      </c>
      <c r="O80" s="89">
        <v>129290.1</v>
      </c>
      <c r="P80" s="89">
        <v>129290.1</v>
      </c>
      <c r="Q80" s="168">
        <f>N80*100/L80</f>
        <v>171.31288674286699</v>
      </c>
      <c r="R80" s="168">
        <f>N80*100/M80</f>
        <v>107.64675263237432</v>
      </c>
      <c r="S80" s="318" t="s">
        <v>221</v>
      </c>
    </row>
    <row r="81" spans="1:19" ht="87" customHeight="1">
      <c r="A81" s="90">
        <v>855</v>
      </c>
      <c r="B81" s="86" t="s">
        <v>222</v>
      </c>
      <c r="C81" s="90" t="s">
        <v>223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167">
        <f>F81*100/D81</f>
        <v>83.757104397247986</v>
      </c>
      <c r="J81" s="167">
        <f>F81*100/E81</f>
        <v>81.632653061224488</v>
      </c>
      <c r="K81" s="90">
        <v>2</v>
      </c>
      <c r="L81" s="89">
        <v>22983.53</v>
      </c>
      <c r="M81" s="89">
        <v>28465</v>
      </c>
      <c r="N81" s="89">
        <v>29294.6</v>
      </c>
      <c r="O81" s="89">
        <v>28963.1</v>
      </c>
      <c r="P81" s="89">
        <v>28963.1</v>
      </c>
      <c r="Q81" s="168">
        <f>N81*100/L81</f>
        <v>127.4590978844416</v>
      </c>
      <c r="R81" s="168">
        <f>N81*100/M81</f>
        <v>102.91445634990339</v>
      </c>
      <c r="S81" s="318" t="s">
        <v>224</v>
      </c>
    </row>
    <row r="82" spans="1:19" ht="63.75" customHeight="1">
      <c r="A82" s="90">
        <v>855</v>
      </c>
      <c r="B82" s="86" t="s">
        <v>225</v>
      </c>
      <c r="C82" s="90" t="s">
        <v>223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150">
        <f>F82*100/D82</f>
        <v>105.46995377503852</v>
      </c>
      <c r="J82" s="150">
        <f>F82*100/E82</f>
        <v>101.25739644970415</v>
      </c>
      <c r="K82" s="90">
        <v>2</v>
      </c>
      <c r="L82" s="89" t="s">
        <v>45</v>
      </c>
      <c r="M82" s="89">
        <v>115180.2</v>
      </c>
      <c r="N82" s="89">
        <f>81511.3+32835.4</f>
        <v>114346.70000000001</v>
      </c>
      <c r="O82" s="89">
        <v>108221.9</v>
      </c>
      <c r="P82" s="89">
        <v>108221.9</v>
      </c>
      <c r="Q82" s="96" t="s">
        <v>45</v>
      </c>
      <c r="R82" s="96">
        <f>N82*100/M82</f>
        <v>99.276351317327126</v>
      </c>
      <c r="S82" s="318" t="s">
        <v>226</v>
      </c>
    </row>
    <row r="83" spans="1:19" ht="49.5" customHeight="1">
      <c r="A83" s="90">
        <v>855</v>
      </c>
      <c r="B83" s="86" t="s">
        <v>227</v>
      </c>
      <c r="C83" s="90" t="s">
        <v>228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5"/>
      <c r="J83" s="95"/>
      <c r="K83" s="90">
        <v>1</v>
      </c>
      <c r="L83" s="89">
        <v>19521.8</v>
      </c>
      <c r="M83" s="96">
        <v>19661.099999999999</v>
      </c>
      <c r="N83" s="96">
        <v>21435.7</v>
      </c>
      <c r="O83" s="96">
        <v>19685.900000000001</v>
      </c>
      <c r="P83" s="96">
        <v>19685.900000000001</v>
      </c>
      <c r="Q83" s="96"/>
      <c r="R83" s="96"/>
      <c r="S83" s="318" t="s">
        <v>229</v>
      </c>
    </row>
    <row r="84" spans="1:19" ht="56.25" customHeight="1">
      <c r="A84" s="90">
        <v>855</v>
      </c>
      <c r="B84" s="86" t="s">
        <v>230</v>
      </c>
      <c r="C84" s="90" t="s">
        <v>231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5"/>
      <c r="J84" s="95"/>
      <c r="K84" s="90">
        <v>1</v>
      </c>
      <c r="L84" s="89">
        <v>123625.21</v>
      </c>
      <c r="M84" s="96">
        <v>149587</v>
      </c>
      <c r="N84" s="96">
        <v>171736.2</v>
      </c>
      <c r="O84" s="96">
        <v>164248.20000000001</v>
      </c>
      <c r="P84" s="96">
        <v>164248.20000000001</v>
      </c>
      <c r="Q84" s="96"/>
      <c r="R84" s="96"/>
      <c r="S84" s="318" t="s">
        <v>232</v>
      </c>
    </row>
    <row r="85" spans="1:19" ht="64.5" customHeight="1">
      <c r="A85" s="90">
        <v>855</v>
      </c>
      <c r="B85" s="86" t="s">
        <v>233</v>
      </c>
      <c r="C85" s="90" t="s">
        <v>234</v>
      </c>
      <c r="D85" s="95">
        <v>23</v>
      </c>
      <c r="E85" s="169">
        <v>43</v>
      </c>
      <c r="F85" s="95">
        <v>43</v>
      </c>
      <c r="G85" s="95">
        <v>43</v>
      </c>
      <c r="H85" s="95">
        <v>43</v>
      </c>
      <c r="I85" s="150">
        <f>F85*100/D85</f>
        <v>186.95652173913044</v>
      </c>
      <c r="J85" s="150">
        <f>F85*100/E85</f>
        <v>100</v>
      </c>
      <c r="K85" s="90">
        <v>2</v>
      </c>
      <c r="L85" s="89">
        <v>32067</v>
      </c>
      <c r="M85" s="191">
        <v>0</v>
      </c>
      <c r="N85" s="89">
        <v>55878.3</v>
      </c>
      <c r="O85" s="89">
        <v>46159.199999999997</v>
      </c>
      <c r="P85" s="89">
        <v>46159.199999999997</v>
      </c>
      <c r="Q85" s="96">
        <f>N85*100/L85</f>
        <v>174.25484142576479</v>
      </c>
      <c r="R85" s="96" t="s">
        <v>45</v>
      </c>
      <c r="S85" s="318" t="s">
        <v>235</v>
      </c>
    </row>
    <row r="86" spans="1:19" ht="19.5" customHeight="1">
      <c r="A86" s="376" t="s">
        <v>236</v>
      </c>
      <c r="B86" s="384"/>
      <c r="C86" s="384"/>
      <c r="D86" s="384"/>
      <c r="E86" s="384"/>
      <c r="F86" s="384"/>
      <c r="G86" s="384"/>
      <c r="H86" s="384"/>
      <c r="I86" s="405"/>
      <c r="J86" s="405"/>
      <c r="K86" s="384"/>
      <c r="L86" s="384"/>
      <c r="M86" s="384"/>
      <c r="N86" s="384"/>
      <c r="O86" s="384"/>
      <c r="P86" s="384"/>
      <c r="Q86" s="384"/>
      <c r="R86" s="384"/>
      <c r="S86" s="402"/>
    </row>
    <row r="87" spans="1:19" ht="15.75" customHeight="1">
      <c r="A87" s="376" t="s">
        <v>237</v>
      </c>
      <c r="B87" s="384"/>
      <c r="C87" s="384"/>
      <c r="D87" s="384"/>
      <c r="E87" s="384"/>
      <c r="F87" s="384"/>
      <c r="G87" s="384"/>
      <c r="H87" s="384"/>
      <c r="I87" s="405"/>
      <c r="J87" s="405"/>
      <c r="K87" s="384"/>
      <c r="L87" s="384"/>
      <c r="M87" s="384"/>
      <c r="N87" s="384"/>
      <c r="O87" s="384"/>
      <c r="P87" s="384"/>
      <c r="Q87" s="384"/>
      <c r="R87" s="384"/>
      <c r="S87" s="402"/>
    </row>
    <row r="88" spans="1:19" ht="19.5" customHeight="1">
      <c r="A88" s="376" t="s">
        <v>238</v>
      </c>
      <c r="B88" s="384"/>
      <c r="C88" s="384"/>
      <c r="D88" s="384"/>
      <c r="E88" s="384"/>
      <c r="F88" s="384"/>
      <c r="G88" s="384"/>
      <c r="H88" s="384"/>
      <c r="I88" s="405"/>
      <c r="J88" s="405"/>
      <c r="K88" s="384"/>
      <c r="L88" s="384"/>
      <c r="M88" s="384"/>
      <c r="N88" s="384"/>
      <c r="O88" s="384"/>
      <c r="P88" s="384"/>
      <c r="Q88" s="384"/>
      <c r="R88" s="384"/>
      <c r="S88" s="402"/>
    </row>
    <row r="89" spans="1:19" ht="19.5" customHeight="1">
      <c r="A89" s="364" t="s">
        <v>366</v>
      </c>
      <c r="B89" s="364"/>
      <c r="C89" s="364"/>
      <c r="D89" s="364"/>
      <c r="E89" s="364"/>
      <c r="F89" s="364"/>
      <c r="G89" s="364"/>
      <c r="H89" s="364"/>
      <c r="I89" s="404"/>
      <c r="J89" s="404"/>
      <c r="K89" s="364"/>
      <c r="L89" s="364"/>
      <c r="M89" s="364"/>
      <c r="N89" s="364"/>
      <c r="O89" s="364"/>
      <c r="P89" s="364"/>
      <c r="Q89" s="364"/>
      <c r="R89" s="364"/>
      <c r="S89" s="392"/>
    </row>
    <row r="90" spans="1:19" ht="66" customHeight="1">
      <c r="A90" s="67" t="s">
        <v>273</v>
      </c>
      <c r="B90" s="45" t="s">
        <v>274</v>
      </c>
      <c r="C90" s="288" t="s">
        <v>275</v>
      </c>
      <c r="D90" s="67" t="s">
        <v>276</v>
      </c>
      <c r="E90" s="67" t="s">
        <v>276</v>
      </c>
      <c r="F90" s="67" t="s">
        <v>276</v>
      </c>
      <c r="G90" s="67" t="s">
        <v>276</v>
      </c>
      <c r="H90" s="67" t="s">
        <v>276</v>
      </c>
      <c r="I90" s="67"/>
      <c r="J90" s="67"/>
      <c r="K90" s="67" t="s">
        <v>15</v>
      </c>
      <c r="L90" s="67" t="s">
        <v>277</v>
      </c>
      <c r="M90" s="67" t="s">
        <v>278</v>
      </c>
      <c r="N90" s="127" t="s">
        <v>279</v>
      </c>
      <c r="O90" s="127" t="s">
        <v>280</v>
      </c>
      <c r="P90" s="127">
        <v>1004.2</v>
      </c>
      <c r="Q90" s="127"/>
      <c r="R90" s="127"/>
      <c r="S90" s="320" t="s">
        <v>281</v>
      </c>
    </row>
    <row r="91" spans="1:19" ht="38.25" customHeight="1">
      <c r="A91" s="67" t="s">
        <v>273</v>
      </c>
      <c r="B91" s="45" t="s">
        <v>282</v>
      </c>
      <c r="C91" s="288" t="s">
        <v>283</v>
      </c>
      <c r="D91" s="67" t="s">
        <v>284</v>
      </c>
      <c r="E91" s="67" t="s">
        <v>284</v>
      </c>
      <c r="F91" s="67" t="s">
        <v>284</v>
      </c>
      <c r="G91" s="67" t="s">
        <v>284</v>
      </c>
      <c r="H91" s="67" t="s">
        <v>284</v>
      </c>
      <c r="I91" s="67"/>
      <c r="J91" s="67"/>
      <c r="K91" s="67" t="s">
        <v>15</v>
      </c>
      <c r="L91" s="67" t="s">
        <v>285</v>
      </c>
      <c r="M91" s="67" t="s">
        <v>286</v>
      </c>
      <c r="N91" s="127">
        <v>5065.8999999999996</v>
      </c>
      <c r="O91" s="127" t="s">
        <v>287</v>
      </c>
      <c r="P91" s="127" t="s">
        <v>288</v>
      </c>
      <c r="Q91" s="127"/>
      <c r="R91" s="127"/>
      <c r="S91" s="320" t="s">
        <v>289</v>
      </c>
    </row>
    <row r="92" spans="1:19" ht="58.5" customHeight="1">
      <c r="A92" s="67" t="s">
        <v>273</v>
      </c>
      <c r="B92" s="45" t="s">
        <v>290</v>
      </c>
      <c r="C92" s="288" t="s">
        <v>283</v>
      </c>
      <c r="D92" s="67" t="s">
        <v>291</v>
      </c>
      <c r="E92" s="67" t="s">
        <v>291</v>
      </c>
      <c r="F92" s="67" t="s">
        <v>291</v>
      </c>
      <c r="G92" s="67" t="s">
        <v>291</v>
      </c>
      <c r="H92" s="67" t="s">
        <v>291</v>
      </c>
      <c r="I92" s="67"/>
      <c r="J92" s="67"/>
      <c r="K92" s="67" t="s">
        <v>15</v>
      </c>
      <c r="L92" s="67" t="s">
        <v>292</v>
      </c>
      <c r="M92" s="67" t="s">
        <v>293</v>
      </c>
      <c r="N92" s="127" t="s">
        <v>294</v>
      </c>
      <c r="O92" s="127" t="s">
        <v>295</v>
      </c>
      <c r="P92" s="127" t="s">
        <v>296</v>
      </c>
      <c r="Q92" s="127"/>
      <c r="R92" s="127"/>
      <c r="S92" s="320" t="s">
        <v>297</v>
      </c>
    </row>
    <row r="93" spans="1:19" ht="51.75" customHeight="1">
      <c r="A93" s="67" t="s">
        <v>273</v>
      </c>
      <c r="B93" s="45" t="s">
        <v>298</v>
      </c>
      <c r="C93" s="288" t="s">
        <v>283</v>
      </c>
      <c r="D93" s="67" t="s">
        <v>299</v>
      </c>
      <c r="E93" s="67" t="s">
        <v>299</v>
      </c>
      <c r="F93" s="67" t="s">
        <v>299</v>
      </c>
      <c r="G93" s="67" t="s">
        <v>299</v>
      </c>
      <c r="H93" s="67" t="s">
        <v>299</v>
      </c>
      <c r="I93" s="67"/>
      <c r="J93" s="67"/>
      <c r="K93" s="67" t="s">
        <v>15</v>
      </c>
      <c r="L93" s="67" t="s">
        <v>300</v>
      </c>
      <c r="M93" s="67" t="s">
        <v>301</v>
      </c>
      <c r="N93" s="127" t="s">
        <v>302</v>
      </c>
      <c r="O93" s="127" t="s">
        <v>303</v>
      </c>
      <c r="P93" s="127" t="s">
        <v>304</v>
      </c>
      <c r="Q93" s="127"/>
      <c r="R93" s="127"/>
      <c r="S93" s="320" t="s">
        <v>305</v>
      </c>
    </row>
    <row r="94" spans="1:19" ht="84" customHeight="1">
      <c r="A94" s="67" t="s">
        <v>273</v>
      </c>
      <c r="B94" s="45" t="s">
        <v>306</v>
      </c>
      <c r="C94" s="288" t="s">
        <v>283</v>
      </c>
      <c r="D94" s="67" t="s">
        <v>307</v>
      </c>
      <c r="E94" s="67" t="s">
        <v>307</v>
      </c>
      <c r="F94" s="67" t="s">
        <v>307</v>
      </c>
      <c r="G94" s="67" t="s">
        <v>307</v>
      </c>
      <c r="H94" s="67" t="s">
        <v>307</v>
      </c>
      <c r="I94" s="67"/>
      <c r="J94" s="67"/>
      <c r="K94" s="67" t="s">
        <v>15</v>
      </c>
      <c r="L94" s="67" t="s">
        <v>308</v>
      </c>
      <c r="M94" s="67" t="s">
        <v>309</v>
      </c>
      <c r="N94" s="127" t="s">
        <v>310</v>
      </c>
      <c r="O94" s="127" t="s">
        <v>311</v>
      </c>
      <c r="P94" s="127" t="s">
        <v>312</v>
      </c>
      <c r="Q94" s="127"/>
      <c r="R94" s="127"/>
      <c r="S94" s="320" t="s">
        <v>313</v>
      </c>
    </row>
    <row r="95" spans="1:19" ht="38.25" customHeight="1">
      <c r="A95" s="67" t="s">
        <v>273</v>
      </c>
      <c r="B95" s="45" t="s">
        <v>314</v>
      </c>
      <c r="C95" s="288" t="s">
        <v>283</v>
      </c>
      <c r="D95" s="67" t="s">
        <v>315</v>
      </c>
      <c r="E95" s="67" t="s">
        <v>315</v>
      </c>
      <c r="F95" s="67" t="s">
        <v>315</v>
      </c>
      <c r="G95" s="67" t="s">
        <v>315</v>
      </c>
      <c r="H95" s="67" t="s">
        <v>315</v>
      </c>
      <c r="I95" s="67"/>
      <c r="J95" s="67"/>
      <c r="K95" s="67" t="s">
        <v>15</v>
      </c>
      <c r="L95" s="67" t="s">
        <v>316</v>
      </c>
      <c r="M95" s="67" t="s">
        <v>317</v>
      </c>
      <c r="N95" s="127" t="s">
        <v>315</v>
      </c>
      <c r="O95" s="127" t="s">
        <v>318</v>
      </c>
      <c r="P95" s="127" t="s">
        <v>318</v>
      </c>
      <c r="Q95" s="127"/>
      <c r="R95" s="127"/>
      <c r="S95" s="320" t="s">
        <v>319</v>
      </c>
    </row>
    <row r="96" spans="1:19" ht="84" customHeight="1">
      <c r="A96" s="67" t="s">
        <v>273</v>
      </c>
      <c r="B96" s="45" t="s">
        <v>320</v>
      </c>
      <c r="C96" s="288" t="s">
        <v>33</v>
      </c>
      <c r="D96" s="144" t="s">
        <v>321</v>
      </c>
      <c r="E96" s="144" t="s">
        <v>321</v>
      </c>
      <c r="F96" s="144" t="s">
        <v>321</v>
      </c>
      <c r="G96" s="144" t="s">
        <v>321</v>
      </c>
      <c r="H96" s="144" t="s">
        <v>321</v>
      </c>
      <c r="I96" s="148">
        <f t="shared" ref="I96:I101" si="6">F96*100/D96</f>
        <v>100</v>
      </c>
      <c r="J96" s="148">
        <f t="shared" ref="J96:J101" si="7">F96*100/E96</f>
        <v>100</v>
      </c>
      <c r="K96" s="67" t="s">
        <v>16</v>
      </c>
      <c r="L96" s="144" t="s">
        <v>322</v>
      </c>
      <c r="M96" s="144" t="s">
        <v>323</v>
      </c>
      <c r="N96" s="144" t="s">
        <v>324</v>
      </c>
      <c r="O96" s="144" t="s">
        <v>325</v>
      </c>
      <c r="P96" s="144" t="s">
        <v>326</v>
      </c>
      <c r="Q96" s="127">
        <f t="shared" ref="Q96:Q101" si="8">N96*100/L96</f>
        <v>94.066516373439939</v>
      </c>
      <c r="R96" s="127">
        <f t="shared" ref="R96:R101" si="9">N96*100/M96</f>
        <v>94.090570950344045</v>
      </c>
      <c r="S96" s="320" t="s">
        <v>327</v>
      </c>
    </row>
    <row r="97" spans="1:19" ht="95.25" customHeight="1">
      <c r="A97" s="67" t="s">
        <v>273</v>
      </c>
      <c r="B97" s="45" t="s">
        <v>328</v>
      </c>
      <c r="C97" s="288" t="s">
        <v>33</v>
      </c>
      <c r="D97" s="144" t="s">
        <v>329</v>
      </c>
      <c r="E97" s="144" t="s">
        <v>329</v>
      </c>
      <c r="F97" s="144" t="s">
        <v>329</v>
      </c>
      <c r="G97" s="144" t="s">
        <v>329</v>
      </c>
      <c r="H97" s="144" t="s">
        <v>329</v>
      </c>
      <c r="I97" s="159">
        <f t="shared" si="6"/>
        <v>100</v>
      </c>
      <c r="J97" s="159">
        <f t="shared" si="7"/>
        <v>100</v>
      </c>
      <c r="K97" s="67" t="s">
        <v>16</v>
      </c>
      <c r="L97" s="144" t="s">
        <v>330</v>
      </c>
      <c r="M97" s="144" t="s">
        <v>331</v>
      </c>
      <c r="N97" s="144" t="s">
        <v>332</v>
      </c>
      <c r="O97" s="144">
        <v>828.1</v>
      </c>
      <c r="P97" s="144" t="s">
        <v>333</v>
      </c>
      <c r="Q97" s="341">
        <f t="shared" si="8"/>
        <v>154.71666386413315</v>
      </c>
      <c r="R97" s="341">
        <f t="shared" si="9"/>
        <v>101.05436573311367</v>
      </c>
      <c r="S97" s="320" t="s">
        <v>334</v>
      </c>
    </row>
    <row r="98" spans="1:19" ht="93.75" customHeight="1">
      <c r="A98" s="67" t="s">
        <v>273</v>
      </c>
      <c r="B98" s="45" t="s">
        <v>335</v>
      </c>
      <c r="C98" s="288" t="s">
        <v>336</v>
      </c>
      <c r="D98" s="144" t="s">
        <v>26</v>
      </c>
      <c r="E98" s="144" t="s">
        <v>22</v>
      </c>
      <c r="F98" s="144" t="s">
        <v>22</v>
      </c>
      <c r="G98" s="144" t="s">
        <v>22</v>
      </c>
      <c r="H98" s="144" t="s">
        <v>22</v>
      </c>
      <c r="I98" s="159">
        <f t="shared" si="6"/>
        <v>66.666666666666671</v>
      </c>
      <c r="J98" s="148">
        <f t="shared" si="7"/>
        <v>100</v>
      </c>
      <c r="K98" s="67" t="s">
        <v>16</v>
      </c>
      <c r="L98" s="144" t="s">
        <v>337</v>
      </c>
      <c r="M98" s="144" t="s">
        <v>338</v>
      </c>
      <c r="N98" s="144" t="s">
        <v>339</v>
      </c>
      <c r="O98" s="144" t="s">
        <v>340</v>
      </c>
      <c r="P98" s="144" t="s">
        <v>341</v>
      </c>
      <c r="Q98" s="341">
        <f t="shared" si="8"/>
        <v>96.418375291980269</v>
      </c>
      <c r="R98" s="127">
        <f t="shared" si="9"/>
        <v>101.06093579978237</v>
      </c>
      <c r="S98" s="320" t="s">
        <v>342</v>
      </c>
    </row>
    <row r="99" spans="1:19" ht="64.5" customHeight="1">
      <c r="A99" s="67" t="s">
        <v>273</v>
      </c>
      <c r="B99" s="45" t="s">
        <v>343</v>
      </c>
      <c r="C99" s="288" t="s">
        <v>33</v>
      </c>
      <c r="D99" s="144" t="s">
        <v>344</v>
      </c>
      <c r="E99" s="144" t="s">
        <v>344</v>
      </c>
      <c r="F99" s="144" t="s">
        <v>344</v>
      </c>
      <c r="G99" s="144" t="s">
        <v>344</v>
      </c>
      <c r="H99" s="144" t="s">
        <v>344</v>
      </c>
      <c r="I99" s="148">
        <f t="shared" si="6"/>
        <v>100</v>
      </c>
      <c r="J99" s="148">
        <f t="shared" si="7"/>
        <v>100</v>
      </c>
      <c r="K99" s="67" t="s">
        <v>16</v>
      </c>
      <c r="L99" s="144" t="s">
        <v>345</v>
      </c>
      <c r="M99" s="144" t="s">
        <v>346</v>
      </c>
      <c r="N99" s="144" t="s">
        <v>347</v>
      </c>
      <c r="O99" s="144" t="s">
        <v>348</v>
      </c>
      <c r="P99" s="144" t="s">
        <v>349</v>
      </c>
      <c r="Q99" s="127">
        <f t="shared" si="8"/>
        <v>92.459176476970654</v>
      </c>
      <c r="R99" s="127">
        <f t="shared" si="9"/>
        <v>96.555435952637254</v>
      </c>
      <c r="S99" s="320" t="s">
        <v>350</v>
      </c>
    </row>
    <row r="100" spans="1:19" ht="43.5" customHeight="1">
      <c r="A100" s="67" t="s">
        <v>273</v>
      </c>
      <c r="B100" s="45" t="s">
        <v>351</v>
      </c>
      <c r="C100" s="288" t="s">
        <v>283</v>
      </c>
      <c r="D100" s="144" t="s">
        <v>352</v>
      </c>
      <c r="E100" s="144" t="s">
        <v>352</v>
      </c>
      <c r="F100" s="144" t="s">
        <v>352</v>
      </c>
      <c r="G100" s="144" t="s">
        <v>352</v>
      </c>
      <c r="H100" s="144" t="s">
        <v>352</v>
      </c>
      <c r="I100" s="148">
        <f t="shared" si="6"/>
        <v>100</v>
      </c>
      <c r="J100" s="148">
        <f t="shared" si="7"/>
        <v>100</v>
      </c>
      <c r="K100" s="67" t="s">
        <v>16</v>
      </c>
      <c r="L100" s="144" t="s">
        <v>353</v>
      </c>
      <c r="M100" s="144" t="s">
        <v>354</v>
      </c>
      <c r="N100" s="144" t="s">
        <v>355</v>
      </c>
      <c r="O100" s="144" t="s">
        <v>356</v>
      </c>
      <c r="P100" s="144" t="s">
        <v>357</v>
      </c>
      <c r="Q100" s="127">
        <f t="shared" si="8"/>
        <v>80.139720558882232</v>
      </c>
      <c r="R100" s="127">
        <f t="shared" si="9"/>
        <v>97.84727863525589</v>
      </c>
      <c r="S100" s="320" t="s">
        <v>358</v>
      </c>
    </row>
    <row r="101" spans="1:19" ht="37.5" customHeight="1">
      <c r="A101" s="67" t="s">
        <v>273</v>
      </c>
      <c r="B101" s="45" t="s">
        <v>359</v>
      </c>
      <c r="C101" s="288" t="s">
        <v>360</v>
      </c>
      <c r="D101" s="144" t="s">
        <v>15</v>
      </c>
      <c r="E101" s="144" t="s">
        <v>15</v>
      </c>
      <c r="F101" s="144" t="s">
        <v>15</v>
      </c>
      <c r="G101" s="144" t="s">
        <v>15</v>
      </c>
      <c r="H101" s="144" t="s">
        <v>15</v>
      </c>
      <c r="I101" s="148">
        <f t="shared" si="6"/>
        <v>100</v>
      </c>
      <c r="J101" s="148">
        <f t="shared" si="7"/>
        <v>100</v>
      </c>
      <c r="K101" s="67" t="s">
        <v>16</v>
      </c>
      <c r="L101" s="144" t="s">
        <v>361</v>
      </c>
      <c r="M101" s="144" t="s">
        <v>362</v>
      </c>
      <c r="N101" s="144" t="s">
        <v>363</v>
      </c>
      <c r="O101" s="144" t="s">
        <v>364</v>
      </c>
      <c r="P101" s="144" t="s">
        <v>363</v>
      </c>
      <c r="Q101" s="127">
        <f t="shared" si="8"/>
        <v>88.857295183934596</v>
      </c>
      <c r="R101" s="127">
        <f t="shared" si="9"/>
        <v>76.905329539337075</v>
      </c>
      <c r="S101" s="320" t="s">
        <v>365</v>
      </c>
    </row>
    <row r="102" spans="1:19">
      <c r="A102" s="364" t="s">
        <v>272</v>
      </c>
      <c r="B102" s="364"/>
      <c r="C102" s="364"/>
      <c r="D102" s="364"/>
      <c r="E102" s="364"/>
      <c r="F102" s="364"/>
      <c r="G102" s="364"/>
      <c r="H102" s="364"/>
      <c r="I102" s="364"/>
      <c r="J102" s="364"/>
      <c r="K102" s="364"/>
      <c r="L102" s="364"/>
      <c r="M102" s="364"/>
      <c r="N102" s="364"/>
      <c r="O102" s="364"/>
      <c r="P102" s="364"/>
      <c r="Q102" s="364"/>
      <c r="R102" s="364"/>
      <c r="S102" s="383"/>
    </row>
    <row r="103" spans="1:19" ht="102">
      <c r="A103" s="101" t="s">
        <v>251</v>
      </c>
      <c r="B103" s="15" t="s">
        <v>252</v>
      </c>
      <c r="C103" s="13" t="s">
        <v>253</v>
      </c>
      <c r="D103" s="102" t="s">
        <v>254</v>
      </c>
      <c r="E103" s="103"/>
      <c r="F103" s="103"/>
      <c r="G103" s="103"/>
      <c r="H103" s="103"/>
      <c r="I103" s="103"/>
      <c r="J103" s="103"/>
      <c r="K103" s="103" t="s">
        <v>15</v>
      </c>
      <c r="L103" s="104">
        <v>29358.217000000001</v>
      </c>
      <c r="M103" s="105"/>
      <c r="N103" s="105"/>
      <c r="O103" s="105"/>
      <c r="P103" s="105"/>
      <c r="Q103" s="105"/>
      <c r="R103" s="105"/>
      <c r="S103" s="321" t="s">
        <v>255</v>
      </c>
    </row>
    <row r="104" spans="1:19" ht="146.25" customHeight="1">
      <c r="A104" s="101" t="s">
        <v>251</v>
      </c>
      <c r="B104" s="13" t="s">
        <v>256</v>
      </c>
      <c r="C104" s="13" t="s">
        <v>257</v>
      </c>
      <c r="D104" s="102" t="s">
        <v>258</v>
      </c>
      <c r="E104" s="94"/>
      <c r="F104" s="94"/>
      <c r="G104" s="94"/>
      <c r="H104" s="94"/>
      <c r="I104" s="94"/>
      <c r="J104" s="94"/>
      <c r="K104" s="94">
        <v>2</v>
      </c>
      <c r="L104" s="104">
        <v>108265.86</v>
      </c>
      <c r="M104" s="105"/>
      <c r="N104" s="105"/>
      <c r="O104" s="105"/>
      <c r="P104" s="105"/>
      <c r="Q104" s="105"/>
      <c r="R104" s="105"/>
      <c r="S104" s="321" t="s">
        <v>259</v>
      </c>
    </row>
    <row r="105" spans="1:19" ht="71.25" customHeight="1">
      <c r="A105" s="101" t="s">
        <v>251</v>
      </c>
      <c r="B105" s="13" t="s">
        <v>260</v>
      </c>
      <c r="C105" s="13" t="s">
        <v>261</v>
      </c>
      <c r="D105" s="102" t="s">
        <v>262</v>
      </c>
      <c r="E105" s="94"/>
      <c r="F105" s="94"/>
      <c r="G105" s="94"/>
      <c r="H105" s="94"/>
      <c r="I105" s="94"/>
      <c r="J105" s="94"/>
      <c r="K105" s="94">
        <v>2</v>
      </c>
      <c r="L105" s="104">
        <v>301685.09000000003</v>
      </c>
      <c r="M105" s="105"/>
      <c r="N105" s="105"/>
      <c r="O105" s="105"/>
      <c r="P105" s="105"/>
      <c r="Q105" s="105"/>
      <c r="R105" s="105"/>
      <c r="S105" s="321" t="s">
        <v>263</v>
      </c>
    </row>
    <row r="106" spans="1:19" ht="38.25">
      <c r="A106" s="101" t="s">
        <v>251</v>
      </c>
      <c r="B106" s="13" t="s">
        <v>264</v>
      </c>
      <c r="C106" s="13" t="s">
        <v>253</v>
      </c>
      <c r="D106" s="102" t="s">
        <v>265</v>
      </c>
      <c r="E106" s="94"/>
      <c r="F106" s="94"/>
      <c r="G106" s="94"/>
      <c r="H106" s="94"/>
      <c r="I106" s="94"/>
      <c r="J106" s="94"/>
      <c r="K106" s="94">
        <v>1</v>
      </c>
      <c r="L106" s="104">
        <v>25472.101999999999</v>
      </c>
      <c r="M106" s="105"/>
      <c r="N106" s="105"/>
      <c r="O106" s="105"/>
      <c r="P106" s="105"/>
      <c r="Q106" s="105"/>
      <c r="R106" s="105"/>
      <c r="S106" s="321" t="s">
        <v>266</v>
      </c>
    </row>
    <row r="107" spans="1:19" ht="71.25" customHeight="1">
      <c r="A107" s="101" t="s">
        <v>251</v>
      </c>
      <c r="B107" s="110" t="s">
        <v>267</v>
      </c>
      <c r="C107" s="107" t="s">
        <v>268</v>
      </c>
      <c r="D107" s="75"/>
      <c r="E107" s="94">
        <v>1</v>
      </c>
      <c r="F107" s="94">
        <v>1</v>
      </c>
      <c r="G107" s="94">
        <v>1</v>
      </c>
      <c r="H107" s="94">
        <v>1</v>
      </c>
      <c r="I107" s="94"/>
      <c r="J107" s="94"/>
      <c r="K107" s="94">
        <v>1</v>
      </c>
      <c r="L107" s="108"/>
      <c r="M107" s="105">
        <v>4721.43</v>
      </c>
      <c r="N107" s="105">
        <v>4721.43</v>
      </c>
      <c r="O107" s="105">
        <v>4721.43</v>
      </c>
      <c r="P107" s="105">
        <v>4721.43</v>
      </c>
      <c r="Q107" s="105"/>
      <c r="R107" s="105"/>
      <c r="S107" s="322">
        <v>1760120</v>
      </c>
    </row>
    <row r="108" spans="1:19" ht="114.75">
      <c r="A108" s="101" t="s">
        <v>251</v>
      </c>
      <c r="B108" s="110" t="s">
        <v>269</v>
      </c>
      <c r="C108" s="107" t="s">
        <v>268</v>
      </c>
      <c r="D108" s="75"/>
      <c r="E108" s="94">
        <v>1</v>
      </c>
      <c r="F108" s="94">
        <v>1</v>
      </c>
      <c r="G108" s="94">
        <v>1</v>
      </c>
      <c r="H108" s="94">
        <v>1</v>
      </c>
      <c r="I108" s="94"/>
      <c r="J108" s="94"/>
      <c r="K108" s="94">
        <v>1</v>
      </c>
      <c r="L108" s="108"/>
      <c r="M108" s="105">
        <v>167923.87</v>
      </c>
      <c r="N108" s="105">
        <v>167923.87</v>
      </c>
      <c r="O108" s="105">
        <v>167923.87</v>
      </c>
      <c r="P108" s="105">
        <v>167923.87</v>
      </c>
      <c r="Q108" s="105"/>
      <c r="R108" s="105"/>
      <c r="S108" s="322">
        <v>1760121</v>
      </c>
    </row>
    <row r="109" spans="1:19" ht="57.75" customHeight="1">
      <c r="A109" s="101" t="s">
        <v>251</v>
      </c>
      <c r="B109" s="110" t="s">
        <v>270</v>
      </c>
      <c r="C109" s="107" t="s">
        <v>268</v>
      </c>
      <c r="D109" s="75"/>
      <c r="E109" s="94">
        <v>1</v>
      </c>
      <c r="F109" s="94">
        <v>1</v>
      </c>
      <c r="G109" s="94">
        <v>1</v>
      </c>
      <c r="H109" s="94">
        <v>1</v>
      </c>
      <c r="I109" s="94"/>
      <c r="J109" s="94"/>
      <c r="K109" s="94">
        <v>1</v>
      </c>
      <c r="L109" s="108"/>
      <c r="M109" s="105">
        <v>34156.5</v>
      </c>
      <c r="N109" s="105">
        <v>34156.5</v>
      </c>
      <c r="O109" s="105">
        <v>34156.5</v>
      </c>
      <c r="P109" s="105">
        <v>34156.5</v>
      </c>
      <c r="Q109" s="105"/>
      <c r="R109" s="105"/>
      <c r="S109" s="322">
        <v>1760122</v>
      </c>
    </row>
    <row r="110" spans="1:19" ht="77.25" customHeight="1">
      <c r="A110" s="101" t="s">
        <v>251</v>
      </c>
      <c r="B110" s="111" t="s">
        <v>271</v>
      </c>
      <c r="C110" s="107" t="s">
        <v>268</v>
      </c>
      <c r="D110" s="75"/>
      <c r="E110" s="94">
        <v>1</v>
      </c>
      <c r="F110" s="94">
        <v>1</v>
      </c>
      <c r="G110" s="94">
        <v>1</v>
      </c>
      <c r="H110" s="94">
        <v>1</v>
      </c>
      <c r="I110" s="94"/>
      <c r="J110" s="94"/>
      <c r="K110" s="94">
        <v>1</v>
      </c>
      <c r="L110" s="108"/>
      <c r="M110" s="105">
        <v>12131.2</v>
      </c>
      <c r="N110" s="105">
        <v>12131.2</v>
      </c>
      <c r="O110" s="105">
        <v>12131.2</v>
      </c>
      <c r="P110" s="105">
        <v>12131.2</v>
      </c>
      <c r="Q110" s="105"/>
      <c r="R110" s="105"/>
      <c r="S110" s="322">
        <v>1760123</v>
      </c>
    </row>
    <row r="111" spans="1:19" ht="12.75" customHeight="1">
      <c r="A111" s="364" t="s">
        <v>239</v>
      </c>
      <c r="B111" s="364"/>
      <c r="C111" s="364"/>
      <c r="D111" s="364"/>
      <c r="E111" s="364"/>
      <c r="F111" s="364"/>
      <c r="G111" s="364"/>
      <c r="H111" s="364"/>
      <c r="I111" s="404"/>
      <c r="J111" s="404"/>
      <c r="K111" s="364"/>
      <c r="L111" s="364"/>
      <c r="M111" s="364"/>
      <c r="N111" s="364"/>
      <c r="O111" s="364"/>
      <c r="P111" s="364"/>
      <c r="Q111" s="364"/>
      <c r="R111" s="364"/>
      <c r="S111" s="392"/>
    </row>
    <row r="112" spans="1:19" ht="89.25">
      <c r="A112" s="289" t="s">
        <v>240</v>
      </c>
      <c r="B112" s="342" t="s">
        <v>241</v>
      </c>
      <c r="C112" s="289" t="s">
        <v>242</v>
      </c>
      <c r="D112" s="343">
        <v>1573</v>
      </c>
      <c r="E112" s="343">
        <v>1573</v>
      </c>
      <c r="F112" s="343">
        <v>1573</v>
      </c>
      <c r="G112" s="343">
        <v>1573</v>
      </c>
      <c r="H112" s="343">
        <v>1573</v>
      </c>
      <c r="I112" s="343"/>
      <c r="J112" s="343"/>
      <c r="K112" s="289" t="s">
        <v>15</v>
      </c>
      <c r="L112" s="344">
        <v>3992.7905000000001</v>
      </c>
      <c r="M112" s="344">
        <v>4186.8</v>
      </c>
      <c r="N112" s="344">
        <v>3935.6</v>
      </c>
      <c r="O112" s="344">
        <v>3542</v>
      </c>
      <c r="P112" s="344">
        <v>3896.2</v>
      </c>
      <c r="Q112" s="344"/>
      <c r="R112" s="344"/>
      <c r="S112" s="290" t="s">
        <v>243</v>
      </c>
    </row>
    <row r="113" spans="1:19" ht="38.25">
      <c r="A113" s="289" t="s">
        <v>240</v>
      </c>
      <c r="B113" s="342" t="s">
        <v>244</v>
      </c>
      <c r="C113" s="289" t="s">
        <v>245</v>
      </c>
      <c r="D113" s="343">
        <v>50</v>
      </c>
      <c r="E113" s="343">
        <v>50</v>
      </c>
      <c r="F113" s="343">
        <v>50</v>
      </c>
      <c r="G113" s="343">
        <v>50</v>
      </c>
      <c r="H113" s="343">
        <v>50</v>
      </c>
      <c r="I113" s="343"/>
      <c r="J113" s="343"/>
      <c r="K113" s="289" t="s">
        <v>15</v>
      </c>
      <c r="L113" s="344">
        <v>8333.7954000000009</v>
      </c>
      <c r="M113" s="344">
        <v>7983</v>
      </c>
      <c r="N113" s="344">
        <v>7504</v>
      </c>
      <c r="O113" s="344">
        <v>6753.6</v>
      </c>
      <c r="P113" s="344">
        <v>7429</v>
      </c>
      <c r="Q113" s="344"/>
      <c r="R113" s="344"/>
      <c r="S113" s="290" t="s">
        <v>246</v>
      </c>
    </row>
    <row r="114" spans="1:19" ht="38.25">
      <c r="A114" s="289" t="s">
        <v>240</v>
      </c>
      <c r="B114" s="342" t="s">
        <v>247</v>
      </c>
      <c r="C114" s="289" t="s">
        <v>248</v>
      </c>
      <c r="D114" s="343">
        <v>16000</v>
      </c>
      <c r="E114" s="343">
        <v>16000</v>
      </c>
      <c r="F114" s="343">
        <v>1000</v>
      </c>
      <c r="G114" s="343">
        <v>1000</v>
      </c>
      <c r="H114" s="343">
        <v>1000</v>
      </c>
      <c r="I114" s="345">
        <f>F114*100/D114</f>
        <v>6.25</v>
      </c>
      <c r="J114" s="345">
        <f>F114*100/E114</f>
        <v>6.25</v>
      </c>
      <c r="K114" s="289" t="s">
        <v>16</v>
      </c>
      <c r="L114" s="343">
        <v>4524.9703</v>
      </c>
      <c r="M114" s="343">
        <v>4638.5</v>
      </c>
      <c r="N114" s="343">
        <v>4360.2</v>
      </c>
      <c r="O114" s="343">
        <v>3924.2</v>
      </c>
      <c r="P114" s="343">
        <v>4316.6000000000004</v>
      </c>
      <c r="Q114" s="346">
        <f>N114*100/L114</f>
        <v>96.358643503140783</v>
      </c>
      <c r="R114" s="346">
        <f>N114*100/M114</f>
        <v>94.000215586935425</v>
      </c>
      <c r="S114" s="323" t="s">
        <v>250</v>
      </c>
    </row>
    <row r="115" spans="1:19">
      <c r="A115" s="364" t="s">
        <v>397</v>
      </c>
      <c r="B115" s="364"/>
      <c r="C115" s="364"/>
      <c r="D115" s="364"/>
      <c r="E115" s="364"/>
      <c r="F115" s="364"/>
      <c r="G115" s="364"/>
      <c r="H115" s="364"/>
      <c r="I115" s="404"/>
      <c r="J115" s="404"/>
      <c r="K115" s="364"/>
      <c r="L115" s="364"/>
      <c r="M115" s="364"/>
      <c r="N115" s="364"/>
      <c r="O115" s="364"/>
      <c r="P115" s="364"/>
      <c r="Q115" s="364"/>
      <c r="R115" s="364"/>
      <c r="S115" s="383"/>
    </row>
    <row r="116" spans="1:19" ht="102" customHeight="1">
      <c r="A116" s="67" t="s">
        <v>398</v>
      </c>
      <c r="B116" s="111" t="s">
        <v>419</v>
      </c>
      <c r="C116" s="288" t="s">
        <v>400</v>
      </c>
      <c r="D116" s="148">
        <v>6060</v>
      </c>
      <c r="E116" s="148">
        <v>5200</v>
      </c>
      <c r="F116" s="148">
        <v>5200</v>
      </c>
      <c r="G116" s="148">
        <v>5200</v>
      </c>
      <c r="H116" s="148">
        <v>5200</v>
      </c>
      <c r="I116" s="159">
        <f>F116*100/D116</f>
        <v>85.808580858085804</v>
      </c>
      <c r="J116" s="148">
        <f>F116*100/E116</f>
        <v>100</v>
      </c>
      <c r="K116" s="67" t="s">
        <v>16</v>
      </c>
      <c r="L116" s="144" t="s">
        <v>403</v>
      </c>
      <c r="M116" s="144" t="s">
        <v>404</v>
      </c>
      <c r="N116" s="144" t="s">
        <v>405</v>
      </c>
      <c r="O116" s="144" t="s">
        <v>405</v>
      </c>
      <c r="P116" s="144" t="s">
        <v>405</v>
      </c>
      <c r="Q116" s="159">
        <f>N116*100/L116</f>
        <v>130.33618460314304</v>
      </c>
      <c r="R116" s="148">
        <f>N116*100/M116</f>
        <v>105.00000000000001</v>
      </c>
      <c r="S116" s="314" t="s">
        <v>406</v>
      </c>
    </row>
    <row r="117" spans="1:19" ht="45" customHeight="1">
      <c r="A117" s="67" t="s">
        <v>398</v>
      </c>
      <c r="B117" s="111" t="s">
        <v>407</v>
      </c>
      <c r="C117" s="288" t="s">
        <v>400</v>
      </c>
      <c r="D117" s="144">
        <v>1390</v>
      </c>
      <c r="E117" s="144">
        <v>2685</v>
      </c>
      <c r="F117" s="144">
        <v>2000</v>
      </c>
      <c r="G117" s="144">
        <v>2000</v>
      </c>
      <c r="H117" s="144">
        <v>2000</v>
      </c>
      <c r="I117" s="159">
        <f>F117*100/D117</f>
        <v>143.88489208633092</v>
      </c>
      <c r="J117" s="159">
        <f>F117*100/E117</f>
        <v>74.487895716945999</v>
      </c>
      <c r="K117" s="288">
        <v>2</v>
      </c>
      <c r="L117" s="144">
        <v>646</v>
      </c>
      <c r="M117" s="144">
        <v>1248.5</v>
      </c>
      <c r="N117" s="144">
        <v>976.6</v>
      </c>
      <c r="O117" s="144">
        <v>976.6</v>
      </c>
      <c r="P117" s="144">
        <v>976.6</v>
      </c>
      <c r="Q117" s="159">
        <f>N117*100/L117</f>
        <v>151.1764705882353</v>
      </c>
      <c r="R117" s="159">
        <f>N117*100/M117</f>
        <v>78.221866239487383</v>
      </c>
      <c r="S117" s="314" t="s">
        <v>408</v>
      </c>
    </row>
    <row r="118" spans="1:19" ht="45" customHeight="1">
      <c r="A118" s="67" t="s">
        <v>398</v>
      </c>
      <c r="B118" s="111" t="s">
        <v>409</v>
      </c>
      <c r="C118" s="288" t="s">
        <v>400</v>
      </c>
      <c r="D118" s="144">
        <v>1040</v>
      </c>
      <c r="E118" s="144">
        <v>605</v>
      </c>
      <c r="F118" s="144">
        <v>1290</v>
      </c>
      <c r="G118" s="144">
        <v>1290</v>
      </c>
      <c r="H118" s="144">
        <v>1290</v>
      </c>
      <c r="I118" s="159">
        <f>F118*100/D118</f>
        <v>124.03846153846153</v>
      </c>
      <c r="J118" s="159">
        <f>F118*100/E118</f>
        <v>213.22314049586777</v>
      </c>
      <c r="K118" s="288">
        <v>2</v>
      </c>
      <c r="L118" s="144">
        <v>322.2</v>
      </c>
      <c r="M118" s="144">
        <v>278.3</v>
      </c>
      <c r="N118" s="144">
        <v>623.1</v>
      </c>
      <c r="O118" s="144">
        <v>623.1</v>
      </c>
      <c r="P118" s="144">
        <v>623.1</v>
      </c>
      <c r="Q118" s="159">
        <f>N118*100/L118</f>
        <v>193.38919925512104</v>
      </c>
      <c r="R118" s="159">
        <f>N118*100/M118</f>
        <v>223.89507725476105</v>
      </c>
      <c r="S118" s="314" t="s">
        <v>410</v>
      </c>
    </row>
    <row r="119" spans="1:19" ht="104.25" customHeight="1">
      <c r="A119" s="163" t="s">
        <v>398</v>
      </c>
      <c r="B119" s="164" t="s">
        <v>420</v>
      </c>
      <c r="C119" s="288" t="s">
        <v>400</v>
      </c>
      <c r="D119" s="144">
        <v>1110</v>
      </c>
      <c r="E119" s="144">
        <v>0</v>
      </c>
      <c r="F119" s="144">
        <v>0</v>
      </c>
      <c r="G119" s="144">
        <v>0</v>
      </c>
      <c r="H119" s="144">
        <v>0</v>
      </c>
      <c r="I119" s="148" t="s">
        <v>45</v>
      </c>
      <c r="J119" s="148" t="s">
        <v>45</v>
      </c>
      <c r="K119" s="288">
        <v>2</v>
      </c>
      <c r="L119" s="144">
        <v>7903.2</v>
      </c>
      <c r="M119" s="144">
        <v>0</v>
      </c>
      <c r="N119" s="144">
        <v>0</v>
      </c>
      <c r="O119" s="144">
        <v>0</v>
      </c>
      <c r="P119" s="144">
        <v>0</v>
      </c>
      <c r="Q119" s="148" t="s">
        <v>45</v>
      </c>
      <c r="R119" s="148" t="s">
        <v>45</v>
      </c>
      <c r="S119" s="314" t="s">
        <v>412</v>
      </c>
    </row>
    <row r="120" spans="1:19" ht="38.25">
      <c r="A120" s="67" t="s">
        <v>398</v>
      </c>
      <c r="B120" s="130" t="s">
        <v>413</v>
      </c>
      <c r="C120" s="288" t="s">
        <v>414</v>
      </c>
      <c r="D120" s="288">
        <v>3506</v>
      </c>
      <c r="E120" s="288">
        <v>0</v>
      </c>
      <c r="F120" s="288">
        <v>0</v>
      </c>
      <c r="G120" s="288">
        <v>0</v>
      </c>
      <c r="H120" s="288">
        <v>0</v>
      </c>
      <c r="I120" s="288"/>
      <c r="J120" s="288"/>
      <c r="K120" s="288">
        <v>1</v>
      </c>
      <c r="L120" s="288">
        <v>2533.4</v>
      </c>
      <c r="M120" s="288">
        <v>0</v>
      </c>
      <c r="N120" s="288">
        <v>0</v>
      </c>
      <c r="O120" s="288">
        <v>0</v>
      </c>
      <c r="P120" s="288">
        <v>0</v>
      </c>
      <c r="Q120" s="288"/>
      <c r="R120" s="288"/>
      <c r="S120" s="324" t="s">
        <v>406</v>
      </c>
    </row>
    <row r="121" spans="1:19" ht="51">
      <c r="A121" s="67" t="s">
        <v>398</v>
      </c>
      <c r="B121" s="130" t="s">
        <v>415</v>
      </c>
      <c r="C121" s="288" t="s">
        <v>414</v>
      </c>
      <c r="D121" s="288">
        <v>1606</v>
      </c>
      <c r="E121" s="288">
        <v>0</v>
      </c>
      <c r="F121" s="288">
        <v>0</v>
      </c>
      <c r="G121" s="288">
        <v>0</v>
      </c>
      <c r="H121" s="288">
        <v>0</v>
      </c>
      <c r="I121" s="288"/>
      <c r="J121" s="288"/>
      <c r="K121" s="288">
        <v>1</v>
      </c>
      <c r="L121" s="288">
        <v>649.29999999999995</v>
      </c>
      <c r="M121" s="288">
        <v>0</v>
      </c>
      <c r="N121" s="288">
        <v>0</v>
      </c>
      <c r="O121" s="288">
        <v>0</v>
      </c>
      <c r="P121" s="288">
        <v>0</v>
      </c>
      <c r="Q121" s="288"/>
      <c r="R121" s="288"/>
      <c r="S121" s="314" t="s">
        <v>416</v>
      </c>
    </row>
    <row r="122" spans="1:19" ht="38.25">
      <c r="A122" s="67" t="s">
        <v>398</v>
      </c>
      <c r="B122" s="130" t="s">
        <v>413</v>
      </c>
      <c r="C122" s="288" t="s">
        <v>414</v>
      </c>
      <c r="D122" s="288">
        <v>3506</v>
      </c>
      <c r="E122" s="288">
        <v>0</v>
      </c>
      <c r="F122" s="288">
        <v>0</v>
      </c>
      <c r="G122" s="288">
        <v>0</v>
      </c>
      <c r="H122" s="288">
        <v>0</v>
      </c>
      <c r="I122" s="288"/>
      <c r="J122" s="288"/>
      <c r="K122" s="288">
        <v>1</v>
      </c>
      <c r="L122" s="288">
        <v>2533.4</v>
      </c>
      <c r="M122" s="288">
        <v>0</v>
      </c>
      <c r="N122" s="288">
        <v>0</v>
      </c>
      <c r="O122" s="288">
        <v>0</v>
      </c>
      <c r="P122" s="288">
        <v>0</v>
      </c>
      <c r="Q122" s="288"/>
      <c r="R122" s="288"/>
      <c r="S122" s="314" t="s">
        <v>417</v>
      </c>
    </row>
    <row r="125" spans="1:19">
      <c r="A125" s="389"/>
      <c r="B125" s="390"/>
      <c r="C125" s="390"/>
      <c r="D125" s="390"/>
      <c r="E125" s="390"/>
      <c r="F125" s="390"/>
      <c r="G125" s="390"/>
      <c r="H125" s="390"/>
      <c r="I125" s="403"/>
      <c r="J125" s="403"/>
      <c r="K125" s="390"/>
      <c r="L125" s="390"/>
      <c r="M125" s="390"/>
      <c r="N125" s="390"/>
      <c r="O125" s="390"/>
      <c r="P125" s="390"/>
      <c r="Q125" s="390"/>
      <c r="R125" s="390"/>
      <c r="S125" s="366"/>
    </row>
  </sheetData>
  <autoFilter ref="K1:K125">
    <filterColumn colId="0">
      <filters blank="1">
        <filter val="1"/>
        <filter val="2"/>
        <filter val="Работа - 1 Услуга - 2"/>
      </filters>
    </filterColumn>
  </autoFilter>
  <mergeCells count="40">
    <mergeCell ref="A32:S32"/>
    <mergeCell ref="A2:S2"/>
    <mergeCell ref="B3:P3"/>
    <mergeCell ref="A4:A5"/>
    <mergeCell ref="B4:B5"/>
    <mergeCell ref="C4:C5"/>
    <mergeCell ref="D4:H4"/>
    <mergeCell ref="I4:J4"/>
    <mergeCell ref="K4:K5"/>
    <mergeCell ref="L4:P4"/>
    <mergeCell ref="Q4:R4"/>
    <mergeCell ref="S4:S5"/>
    <mergeCell ref="A7:S7"/>
    <mergeCell ref="A18:S18"/>
    <mergeCell ref="A21:S21"/>
    <mergeCell ref="A28:S28"/>
    <mergeCell ref="A68:S68"/>
    <mergeCell ref="A41:S41"/>
    <mergeCell ref="A48:S48"/>
    <mergeCell ref="A59:S59"/>
    <mergeCell ref="A61:A63"/>
    <mergeCell ref="B61:B63"/>
    <mergeCell ref="K61:K63"/>
    <mergeCell ref="L61:L63"/>
    <mergeCell ref="M61:M63"/>
    <mergeCell ref="N61:N63"/>
    <mergeCell ref="O61:O63"/>
    <mergeCell ref="P61:P63"/>
    <mergeCell ref="S61:S63"/>
    <mergeCell ref="Q62:Q63"/>
    <mergeCell ref="R62:R63"/>
    <mergeCell ref="A64:S64"/>
    <mergeCell ref="A115:S115"/>
    <mergeCell ref="A125:S125"/>
    <mergeCell ref="A86:S86"/>
    <mergeCell ref="A87:S87"/>
    <mergeCell ref="A88:S88"/>
    <mergeCell ref="A89:S89"/>
    <mergeCell ref="A102:S102"/>
    <mergeCell ref="A111:S111"/>
  </mergeCells>
  <printOptions horizontalCentered="1"/>
  <pageMargins left="0.39370080000000002" right="0.19685040000000001" top="0.39370080000000002" bottom="0.32" header="0.3" footer="0.3"/>
  <pageSetup paperSize="8" scale="93" fitToHeight="0" orientation="landscape" r:id="rId1"/>
  <headerFooter>
    <oddFooter>&amp;C&amp;P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7"/>
  <sheetViews>
    <sheetView topLeftCell="B1" zoomScale="70" zoomScaleNormal="70" zoomScalePageLayoutView="75" workbookViewId="0">
      <selection activeCell="S8" sqref="S8"/>
    </sheetView>
  </sheetViews>
  <sheetFormatPr defaultRowHeight="12.75"/>
  <cols>
    <col min="1" max="1" width="14.1640625" style="355" hidden="1" customWidth="1"/>
    <col min="2" max="2" width="119.5" style="355" customWidth="1"/>
    <col min="3" max="3" width="33.1640625" style="358" customWidth="1"/>
    <col min="4" max="4" width="21" style="358" customWidth="1"/>
    <col min="5" max="5" width="17.5" style="295" customWidth="1"/>
    <col min="6" max="6" width="18" style="295" customWidth="1"/>
    <col min="7" max="7" width="16" style="295" customWidth="1"/>
    <col min="8" max="8" width="12" style="358" hidden="1" customWidth="1"/>
    <col min="9" max="9" width="15" style="355" hidden="1" customWidth="1"/>
    <col min="10" max="10" width="15.33203125" style="355" hidden="1" customWidth="1"/>
    <col min="11" max="11" width="14.6640625" style="355" hidden="1" customWidth="1"/>
    <col min="12" max="12" width="15.1640625" style="355" hidden="1" customWidth="1"/>
    <col min="13" max="13" width="17.5" style="355" hidden="1" customWidth="1"/>
    <col min="14" max="14" width="17.6640625" style="355" hidden="1" customWidth="1"/>
    <col min="15" max="15" width="29.5" style="355" hidden="1" customWidth="1"/>
    <col min="16" max="16384" width="9.33203125" style="355"/>
  </cols>
  <sheetData>
    <row r="1" spans="1:15" ht="26.25" customHeight="1">
      <c r="A1" s="418" t="s">
        <v>644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</row>
    <row r="2" spans="1:15" ht="15.75" customHeight="1">
      <c r="A2" s="296" t="s">
        <v>0</v>
      </c>
      <c r="B2" s="419"/>
      <c r="C2" s="419"/>
      <c r="D2" s="419"/>
      <c r="E2" s="419"/>
      <c r="F2" s="419"/>
      <c r="G2" s="419"/>
      <c r="H2" s="420"/>
      <c r="I2" s="420"/>
      <c r="J2" s="420"/>
      <c r="K2" s="420"/>
      <c r="L2" s="420"/>
      <c r="M2" s="420"/>
      <c r="N2" s="296" t="s">
        <v>0</v>
      </c>
      <c r="O2" s="296" t="s">
        <v>0</v>
      </c>
    </row>
    <row r="3" spans="1:15" ht="52.7" customHeight="1">
      <c r="A3" s="421" t="s">
        <v>2</v>
      </c>
      <c r="B3" s="421" t="s">
        <v>646</v>
      </c>
      <c r="C3" s="421" t="s">
        <v>636</v>
      </c>
      <c r="D3" s="422" t="s">
        <v>642</v>
      </c>
      <c r="E3" s="422"/>
      <c r="F3" s="422"/>
      <c r="G3" s="423"/>
      <c r="H3" s="424" t="s">
        <v>6</v>
      </c>
      <c r="I3" s="426" t="s">
        <v>7</v>
      </c>
      <c r="J3" s="426"/>
      <c r="K3" s="426"/>
      <c r="L3" s="426"/>
      <c r="M3" s="426"/>
      <c r="N3" s="426" t="s">
        <v>8</v>
      </c>
      <c r="O3" s="414" t="s">
        <v>9</v>
      </c>
    </row>
    <row r="4" spans="1:15" ht="46.5" customHeight="1">
      <c r="A4" s="421" t="s">
        <v>0</v>
      </c>
      <c r="B4" s="421" t="s">
        <v>0</v>
      </c>
      <c r="C4" s="421" t="s">
        <v>0</v>
      </c>
      <c r="D4" s="356" t="s">
        <v>640</v>
      </c>
      <c r="E4" s="352" t="s">
        <v>12</v>
      </c>
      <c r="F4" s="352" t="s">
        <v>13</v>
      </c>
      <c r="G4" s="352" t="s">
        <v>14</v>
      </c>
      <c r="H4" s="425" t="s">
        <v>0</v>
      </c>
      <c r="I4" s="297" t="s">
        <v>10</v>
      </c>
      <c r="J4" s="357" t="s">
        <v>11</v>
      </c>
      <c r="K4" s="357" t="s">
        <v>12</v>
      </c>
      <c r="L4" s="357" t="s">
        <v>13</v>
      </c>
      <c r="M4" s="357" t="s">
        <v>14</v>
      </c>
      <c r="N4" s="427" t="s">
        <v>0</v>
      </c>
      <c r="O4" s="415" t="s">
        <v>0</v>
      </c>
    </row>
    <row r="5" spans="1:15" ht="18.75" customHeight="1">
      <c r="A5" s="362"/>
      <c r="B5" s="428" t="s">
        <v>190</v>
      </c>
      <c r="C5" s="428"/>
      <c r="D5" s="428"/>
      <c r="E5" s="428"/>
      <c r="F5" s="428"/>
      <c r="G5" s="428"/>
      <c r="H5" s="363"/>
      <c r="I5" s="363"/>
      <c r="J5" s="363"/>
      <c r="K5" s="363"/>
      <c r="L5" s="363"/>
      <c r="M5" s="363"/>
      <c r="N5" s="363"/>
      <c r="O5" s="363"/>
    </row>
    <row r="6" spans="1:15" ht="56.25" customHeight="1">
      <c r="A6" s="354">
        <v>855</v>
      </c>
      <c r="B6" s="347" t="s">
        <v>590</v>
      </c>
      <c r="C6" s="354" t="s">
        <v>620</v>
      </c>
      <c r="D6" s="348">
        <v>1180764</v>
      </c>
      <c r="E6" s="348">
        <v>1247542</v>
      </c>
      <c r="F6" s="348">
        <v>1314321</v>
      </c>
      <c r="G6" s="348">
        <v>1381100</v>
      </c>
      <c r="H6" s="298">
        <v>2</v>
      </c>
      <c r="I6" s="291">
        <v>226379.62</v>
      </c>
      <c r="J6" s="292">
        <v>711914.9</v>
      </c>
      <c r="K6" s="292">
        <v>779500.6</v>
      </c>
      <c r="L6" s="292">
        <v>674510.6</v>
      </c>
      <c r="M6" s="292">
        <v>674510.6</v>
      </c>
      <c r="N6" s="299" t="s">
        <v>196</v>
      </c>
      <c r="O6" s="353"/>
    </row>
    <row r="7" spans="1:15" ht="39">
      <c r="A7" s="354">
        <v>855</v>
      </c>
      <c r="B7" s="347" t="s">
        <v>592</v>
      </c>
      <c r="C7" s="354" t="s">
        <v>618</v>
      </c>
      <c r="D7" s="348">
        <v>1113986</v>
      </c>
      <c r="E7" s="348">
        <v>1091220</v>
      </c>
      <c r="F7" s="348">
        <v>1083632</v>
      </c>
      <c r="G7" s="348">
        <v>1077561</v>
      </c>
      <c r="H7" s="298">
        <v>2</v>
      </c>
      <c r="I7" s="291">
        <v>685759.21</v>
      </c>
      <c r="J7" s="292">
        <v>978994.5</v>
      </c>
      <c r="K7" s="292">
        <v>763075.9</v>
      </c>
      <c r="L7" s="292">
        <v>617956.5</v>
      </c>
      <c r="M7" s="292">
        <v>617956.5</v>
      </c>
      <c r="N7" s="293" t="s">
        <v>199</v>
      </c>
      <c r="O7" s="353"/>
    </row>
    <row r="8" spans="1:15" ht="51" customHeight="1">
      <c r="A8" s="354">
        <v>855</v>
      </c>
      <c r="B8" s="347" t="s">
        <v>593</v>
      </c>
      <c r="C8" s="354" t="s">
        <v>619</v>
      </c>
      <c r="D8" s="348">
        <v>106238</v>
      </c>
      <c r="E8" s="348">
        <v>106238</v>
      </c>
      <c r="F8" s="348">
        <v>106238</v>
      </c>
      <c r="G8" s="348">
        <v>106238</v>
      </c>
      <c r="H8" s="298">
        <v>2</v>
      </c>
      <c r="I8" s="291">
        <v>19179.95</v>
      </c>
      <c r="J8" s="292">
        <v>29810.1</v>
      </c>
      <c r="K8" s="292">
        <v>30553.599999999999</v>
      </c>
      <c r="L8" s="292">
        <v>26518.2</v>
      </c>
      <c r="M8" s="292">
        <v>26518.2</v>
      </c>
      <c r="N8" s="293" t="s">
        <v>202</v>
      </c>
      <c r="O8" s="353"/>
    </row>
    <row r="9" spans="1:15" ht="24.75" customHeight="1">
      <c r="A9" s="354">
        <v>855</v>
      </c>
      <c r="B9" s="347" t="s">
        <v>594</v>
      </c>
      <c r="C9" s="354" t="s">
        <v>618</v>
      </c>
      <c r="D9" s="348">
        <v>22445</v>
      </c>
      <c r="E9" s="348">
        <v>15600</v>
      </c>
      <c r="F9" s="348">
        <v>16200</v>
      </c>
      <c r="G9" s="348">
        <v>17100</v>
      </c>
      <c r="H9" s="298">
        <v>2</v>
      </c>
      <c r="I9" s="291">
        <v>78186.289999999994</v>
      </c>
      <c r="J9" s="292">
        <v>89309</v>
      </c>
      <c r="K9" s="292">
        <v>53100</v>
      </c>
      <c r="L9" s="294">
        <v>0</v>
      </c>
      <c r="M9" s="294">
        <v>0</v>
      </c>
      <c r="N9" s="293" t="s">
        <v>204</v>
      </c>
      <c r="O9" s="353"/>
    </row>
    <row r="10" spans="1:15" ht="26.25" customHeight="1">
      <c r="A10" s="349">
        <v>855</v>
      </c>
      <c r="B10" s="350" t="s">
        <v>596</v>
      </c>
      <c r="C10" s="349" t="s">
        <v>637</v>
      </c>
      <c r="D10" s="351">
        <v>1850</v>
      </c>
      <c r="E10" s="351">
        <v>1850</v>
      </c>
      <c r="F10" s="351">
        <v>1850</v>
      </c>
      <c r="G10" s="351">
        <v>1850</v>
      </c>
      <c r="H10" s="301">
        <v>2</v>
      </c>
      <c r="I10" s="291">
        <v>17184.14</v>
      </c>
      <c r="J10" s="292">
        <v>21136.1</v>
      </c>
      <c r="K10" s="292">
        <v>22352.3</v>
      </c>
      <c r="L10" s="292">
        <v>21482.6</v>
      </c>
      <c r="M10" s="292">
        <v>21482.6</v>
      </c>
      <c r="N10" s="293" t="s">
        <v>210</v>
      </c>
      <c r="O10" s="353"/>
    </row>
    <row r="11" spans="1:15" ht="28.5" customHeight="1">
      <c r="A11" s="354">
        <v>855</v>
      </c>
      <c r="B11" s="347" t="s">
        <v>597</v>
      </c>
      <c r="C11" s="354" t="s">
        <v>618</v>
      </c>
      <c r="D11" s="348">
        <v>3000</v>
      </c>
      <c r="E11" s="348">
        <v>3000</v>
      </c>
      <c r="F11" s="348">
        <v>3000</v>
      </c>
      <c r="G11" s="348">
        <v>3000</v>
      </c>
      <c r="H11" s="298">
        <v>2</v>
      </c>
      <c r="I11" s="291">
        <v>5391.34</v>
      </c>
      <c r="J11" s="292">
        <v>17301.599999999999</v>
      </c>
      <c r="K11" s="292">
        <v>7906</v>
      </c>
      <c r="L11" s="292">
        <v>6209.4</v>
      </c>
      <c r="M11" s="292">
        <v>6209.4</v>
      </c>
      <c r="N11" s="293" t="s">
        <v>212</v>
      </c>
      <c r="O11" s="353"/>
    </row>
    <row r="12" spans="1:15" ht="66.75" customHeight="1">
      <c r="A12" s="354">
        <v>855</v>
      </c>
      <c r="B12" s="347" t="s">
        <v>599</v>
      </c>
      <c r="C12" s="354" t="s">
        <v>618</v>
      </c>
      <c r="D12" s="348">
        <v>77900</v>
      </c>
      <c r="E12" s="348">
        <v>77900</v>
      </c>
      <c r="F12" s="348">
        <v>77900</v>
      </c>
      <c r="G12" s="348">
        <v>77900</v>
      </c>
      <c r="H12" s="298">
        <v>2</v>
      </c>
      <c r="I12" s="291">
        <v>42555.09</v>
      </c>
      <c r="J12" s="292">
        <v>122093.6</v>
      </c>
      <c r="K12" s="292">
        <v>59854.9</v>
      </c>
      <c r="L12" s="292">
        <v>48812.4</v>
      </c>
      <c r="M12" s="292">
        <v>48812.4</v>
      </c>
      <c r="N12" s="293" t="s">
        <v>217</v>
      </c>
      <c r="O12" s="353"/>
    </row>
    <row r="13" spans="1:15" ht="28.5" customHeight="1">
      <c r="A13" s="354">
        <v>855</v>
      </c>
      <c r="B13" s="347" t="s">
        <v>600</v>
      </c>
      <c r="C13" s="354" t="s">
        <v>618</v>
      </c>
      <c r="D13" s="348">
        <v>41000</v>
      </c>
      <c r="E13" s="348">
        <v>41000</v>
      </c>
      <c r="F13" s="348">
        <v>41000</v>
      </c>
      <c r="G13" s="348">
        <v>41000</v>
      </c>
      <c r="H13" s="298">
        <v>2</v>
      </c>
      <c r="I13" s="291">
        <v>51494.95</v>
      </c>
      <c r="J13" s="292">
        <v>53933.2</v>
      </c>
      <c r="K13" s="292">
        <v>59014.8</v>
      </c>
      <c r="L13" s="292">
        <v>51398</v>
      </c>
      <c r="M13" s="292">
        <v>51398</v>
      </c>
      <c r="N13" s="293" t="s">
        <v>219</v>
      </c>
      <c r="O13" s="353"/>
    </row>
    <row r="14" spans="1:15" ht="30" customHeight="1">
      <c r="A14" s="354">
        <v>855</v>
      </c>
      <c r="B14" s="347" t="s">
        <v>601</v>
      </c>
      <c r="C14" s="354" t="s">
        <v>618</v>
      </c>
      <c r="D14" s="348">
        <v>195558</v>
      </c>
      <c r="E14" s="348">
        <v>197558</v>
      </c>
      <c r="F14" s="348">
        <v>197558</v>
      </c>
      <c r="G14" s="348">
        <v>197558</v>
      </c>
      <c r="H14" s="298">
        <v>2</v>
      </c>
      <c r="I14" s="291">
        <v>86071.4</v>
      </c>
      <c r="J14" s="292">
        <v>136977.1</v>
      </c>
      <c r="K14" s="292">
        <v>147451.4</v>
      </c>
      <c r="L14" s="292">
        <v>129290.1</v>
      </c>
      <c r="M14" s="292">
        <v>129290.1</v>
      </c>
      <c r="N14" s="293" t="s">
        <v>221</v>
      </c>
      <c r="O14" s="353"/>
    </row>
    <row r="15" spans="1:15" ht="29.25" customHeight="1">
      <c r="A15" s="354">
        <v>855</v>
      </c>
      <c r="B15" s="347" t="s">
        <v>638</v>
      </c>
      <c r="C15" s="354" t="s">
        <v>557</v>
      </c>
      <c r="D15" s="348">
        <v>3430</v>
      </c>
      <c r="E15" s="348">
        <v>2800</v>
      </c>
      <c r="F15" s="348">
        <v>2800</v>
      </c>
      <c r="G15" s="348">
        <v>2800</v>
      </c>
      <c r="H15" s="298">
        <v>2</v>
      </c>
      <c r="I15" s="291">
        <v>22983.53</v>
      </c>
      <c r="J15" s="292">
        <v>28465</v>
      </c>
      <c r="K15" s="292">
        <v>29294.6</v>
      </c>
      <c r="L15" s="292">
        <v>28963.1</v>
      </c>
      <c r="M15" s="292">
        <v>28963.1</v>
      </c>
      <c r="N15" s="293" t="s">
        <v>224</v>
      </c>
      <c r="O15" s="353"/>
    </row>
    <row r="16" spans="1:15" ht="48" customHeight="1">
      <c r="A16" s="354">
        <v>855</v>
      </c>
      <c r="B16" s="347" t="s">
        <v>639</v>
      </c>
      <c r="C16" s="354" t="s">
        <v>556</v>
      </c>
      <c r="D16" s="348">
        <v>1352</v>
      </c>
      <c r="E16" s="348">
        <v>1369</v>
      </c>
      <c r="F16" s="348">
        <v>1380</v>
      </c>
      <c r="G16" s="348">
        <v>1380</v>
      </c>
      <c r="H16" s="298">
        <v>2</v>
      </c>
      <c r="I16" s="291" t="s">
        <v>45</v>
      </c>
      <c r="J16" s="292">
        <v>115180.2</v>
      </c>
      <c r="K16" s="292">
        <f>81511.3+32835.4</f>
        <v>114346.70000000001</v>
      </c>
      <c r="L16" s="292">
        <v>108221.9</v>
      </c>
      <c r="M16" s="292">
        <v>108221.9</v>
      </c>
      <c r="N16" s="293" t="s">
        <v>226</v>
      </c>
      <c r="O16" s="353"/>
    </row>
    <row r="17" spans="1:15">
      <c r="A17" s="389"/>
      <c r="B17" s="390"/>
      <c r="C17" s="390"/>
      <c r="D17" s="390"/>
      <c r="E17" s="390"/>
      <c r="F17" s="390"/>
      <c r="G17" s="390"/>
      <c r="H17" s="390"/>
      <c r="I17" s="390"/>
      <c r="J17" s="390"/>
      <c r="K17" s="390"/>
      <c r="L17" s="390"/>
      <c r="M17" s="390"/>
      <c r="N17" s="390"/>
      <c r="O17" s="390"/>
    </row>
  </sheetData>
  <mergeCells count="12">
    <mergeCell ref="O3:O4"/>
    <mergeCell ref="A17:O17"/>
    <mergeCell ref="A1:O1"/>
    <mergeCell ref="B2:M2"/>
    <mergeCell ref="A3:A4"/>
    <mergeCell ref="B3:B4"/>
    <mergeCell ref="C3:C4"/>
    <mergeCell ref="D3:G3"/>
    <mergeCell ref="H3:H4"/>
    <mergeCell ref="I3:M3"/>
    <mergeCell ref="N3:N4"/>
    <mergeCell ref="B5:G5"/>
  </mergeCells>
  <printOptions horizontalCentered="1"/>
  <pageMargins left="0.25" right="0.25" top="0.75" bottom="0.75" header="0.3" footer="0.3"/>
  <pageSetup paperSize="8" scale="60" fitToHeight="0" orientation="landscape" r:id="rId1"/>
  <headerFooter differentFirst="1">
    <oddFooter>&amp;R
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7"/>
  <sheetViews>
    <sheetView tabSelected="1" topLeftCell="B1" zoomScale="70" zoomScaleNormal="70" zoomScalePageLayoutView="75" workbookViewId="0">
      <selection activeCell="S6" sqref="S6"/>
    </sheetView>
  </sheetViews>
  <sheetFormatPr defaultRowHeight="12.75"/>
  <cols>
    <col min="1" max="1" width="14.1640625" style="355" hidden="1" customWidth="1"/>
    <col min="2" max="2" width="119.5" style="355" customWidth="1"/>
    <col min="3" max="3" width="12" style="358" hidden="1" customWidth="1"/>
    <col min="4" max="4" width="15" style="355" hidden="1" customWidth="1"/>
    <col min="5" max="5" width="15.33203125" style="355" hidden="1" customWidth="1"/>
    <col min="6" max="6" width="14.6640625" style="355" hidden="1" customWidth="1"/>
    <col min="7" max="7" width="15.1640625" style="355" hidden="1" customWidth="1"/>
    <col min="8" max="8" width="17.5" style="355" hidden="1" customWidth="1"/>
    <col min="9" max="9" width="17.6640625" style="355" hidden="1" customWidth="1"/>
    <col min="10" max="10" width="29.5" style="355" hidden="1" customWidth="1"/>
    <col min="11" max="11" width="19.1640625" style="355" customWidth="1"/>
    <col min="12" max="12" width="22.1640625" style="355" customWidth="1"/>
    <col min="13" max="13" width="20.33203125" style="355" customWidth="1"/>
    <col min="14" max="14" width="20.83203125" style="355" customWidth="1"/>
    <col min="15" max="15" width="17.1640625" style="355" hidden="1" customWidth="1"/>
    <col min="16" max="16384" width="9.33203125" style="355"/>
  </cols>
  <sheetData>
    <row r="1" spans="1:16" ht="27" customHeight="1">
      <c r="A1" s="418" t="s">
        <v>645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361"/>
    </row>
    <row r="2" spans="1:16" ht="15.75" customHeight="1">
      <c r="A2" s="296" t="s">
        <v>0</v>
      </c>
      <c r="B2" s="419"/>
      <c r="C2" s="420"/>
      <c r="D2" s="420"/>
      <c r="E2" s="420"/>
      <c r="F2" s="420"/>
      <c r="G2" s="420"/>
      <c r="H2" s="420"/>
      <c r="I2" s="296" t="s">
        <v>0</v>
      </c>
      <c r="J2" s="296" t="s">
        <v>0</v>
      </c>
    </row>
    <row r="3" spans="1:16" ht="52.7" customHeight="1">
      <c r="A3" s="421" t="s">
        <v>2</v>
      </c>
      <c r="B3" s="421" t="s">
        <v>646</v>
      </c>
      <c r="C3" s="424" t="s">
        <v>6</v>
      </c>
      <c r="D3" s="426" t="s">
        <v>7</v>
      </c>
      <c r="E3" s="426"/>
      <c r="F3" s="426"/>
      <c r="G3" s="426"/>
      <c r="H3" s="426"/>
      <c r="I3" s="426" t="s">
        <v>8</v>
      </c>
      <c r="J3" s="414" t="s">
        <v>9</v>
      </c>
      <c r="K3" s="422" t="s">
        <v>643</v>
      </c>
      <c r="L3" s="422"/>
      <c r="M3" s="422"/>
      <c r="N3" s="423"/>
      <c r="O3" s="376" t="s">
        <v>641</v>
      </c>
    </row>
    <row r="4" spans="1:16" ht="46.5" customHeight="1">
      <c r="A4" s="429" t="s">
        <v>0</v>
      </c>
      <c r="B4" s="429" t="s">
        <v>0</v>
      </c>
      <c r="C4" s="430" t="s">
        <v>0</v>
      </c>
      <c r="D4" s="431" t="s">
        <v>10</v>
      </c>
      <c r="E4" s="432" t="s">
        <v>11</v>
      </c>
      <c r="F4" s="432" t="s">
        <v>12</v>
      </c>
      <c r="G4" s="432" t="s">
        <v>13</v>
      </c>
      <c r="H4" s="432" t="s">
        <v>14</v>
      </c>
      <c r="I4" s="433" t="s">
        <v>0</v>
      </c>
      <c r="J4" s="434" t="s">
        <v>0</v>
      </c>
      <c r="K4" s="435" t="s">
        <v>640</v>
      </c>
      <c r="L4" s="436" t="s">
        <v>12</v>
      </c>
      <c r="M4" s="436" t="s">
        <v>13</v>
      </c>
      <c r="N4" s="436" t="s">
        <v>14</v>
      </c>
      <c r="O4" s="437"/>
    </row>
    <row r="5" spans="1:16" ht="18.75" customHeight="1">
      <c r="A5" s="438"/>
      <c r="B5" s="416" t="s">
        <v>190</v>
      </c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39"/>
      <c r="O5" s="438"/>
    </row>
    <row r="6" spans="1:16" ht="56.25" customHeight="1">
      <c r="A6" s="354">
        <v>855</v>
      </c>
      <c r="B6" s="347" t="s">
        <v>590</v>
      </c>
      <c r="C6" s="298">
        <v>2</v>
      </c>
      <c r="D6" s="291">
        <v>226379.62</v>
      </c>
      <c r="E6" s="292">
        <v>711914.9</v>
      </c>
      <c r="F6" s="292">
        <v>779500.6</v>
      </c>
      <c r="G6" s="292">
        <v>674510.6</v>
      </c>
      <c r="H6" s="292">
        <v>674510.6</v>
      </c>
      <c r="I6" s="299" t="s">
        <v>196</v>
      </c>
      <c r="J6" s="353"/>
      <c r="K6" s="359">
        <v>711914.9</v>
      </c>
      <c r="L6" s="359">
        <v>786385.4</v>
      </c>
      <c r="M6" s="359">
        <v>725070.9</v>
      </c>
      <c r="N6" s="359">
        <v>685933.6</v>
      </c>
      <c r="O6" s="360" t="s">
        <v>196</v>
      </c>
    </row>
    <row r="7" spans="1:16" ht="39">
      <c r="A7" s="354">
        <v>855</v>
      </c>
      <c r="B7" s="347" t="s">
        <v>592</v>
      </c>
      <c r="C7" s="298">
        <v>2</v>
      </c>
      <c r="D7" s="291">
        <v>685759.21</v>
      </c>
      <c r="E7" s="292">
        <v>978994.5</v>
      </c>
      <c r="F7" s="292">
        <v>763075.9</v>
      </c>
      <c r="G7" s="292">
        <v>617956.5</v>
      </c>
      <c r="H7" s="292">
        <v>617956.5</v>
      </c>
      <c r="I7" s="293" t="s">
        <v>199</v>
      </c>
      <c r="J7" s="353"/>
      <c r="K7" s="359">
        <v>978994.5</v>
      </c>
      <c r="L7" s="359">
        <v>1175439.7</v>
      </c>
      <c r="M7" s="359">
        <v>999333.2</v>
      </c>
      <c r="N7" s="359">
        <v>945391.9</v>
      </c>
      <c r="O7" s="360" t="s">
        <v>199</v>
      </c>
    </row>
    <row r="8" spans="1:16" ht="51" customHeight="1">
      <c r="A8" s="354">
        <v>855</v>
      </c>
      <c r="B8" s="347" t="s">
        <v>593</v>
      </c>
      <c r="C8" s="298">
        <v>2</v>
      </c>
      <c r="D8" s="291">
        <v>19179.95</v>
      </c>
      <c r="E8" s="292">
        <v>29810.1</v>
      </c>
      <c r="F8" s="292">
        <v>30553.599999999999</v>
      </c>
      <c r="G8" s="292">
        <v>26518.2</v>
      </c>
      <c r="H8" s="292">
        <v>26518.2</v>
      </c>
      <c r="I8" s="293" t="s">
        <v>202</v>
      </c>
      <c r="J8" s="353"/>
      <c r="K8" s="359">
        <v>29810.1</v>
      </c>
      <c r="L8" s="359">
        <v>30951.4</v>
      </c>
      <c r="M8" s="359">
        <v>28003.200000000001</v>
      </c>
      <c r="N8" s="359">
        <v>26491.7</v>
      </c>
      <c r="O8" s="360" t="s">
        <v>202</v>
      </c>
    </row>
    <row r="9" spans="1:16" ht="24.75" customHeight="1">
      <c r="A9" s="354">
        <v>855</v>
      </c>
      <c r="B9" s="347" t="s">
        <v>594</v>
      </c>
      <c r="C9" s="298">
        <v>2</v>
      </c>
      <c r="D9" s="291">
        <v>78186.289999999994</v>
      </c>
      <c r="E9" s="292">
        <v>89309</v>
      </c>
      <c r="F9" s="292">
        <v>53100</v>
      </c>
      <c r="G9" s="294">
        <v>0</v>
      </c>
      <c r="H9" s="294">
        <v>0</v>
      </c>
      <c r="I9" s="293" t="s">
        <v>204</v>
      </c>
      <c r="J9" s="353"/>
      <c r="K9" s="359">
        <v>89309</v>
      </c>
      <c r="L9" s="359">
        <v>53100</v>
      </c>
      <c r="M9" s="359">
        <v>0</v>
      </c>
      <c r="N9" s="359">
        <v>0</v>
      </c>
      <c r="O9" s="360" t="s">
        <v>204</v>
      </c>
    </row>
    <row r="10" spans="1:16" ht="26.25" customHeight="1">
      <c r="A10" s="349">
        <v>855</v>
      </c>
      <c r="B10" s="350" t="s">
        <v>596</v>
      </c>
      <c r="C10" s="301">
        <v>2</v>
      </c>
      <c r="D10" s="291">
        <v>17184.14</v>
      </c>
      <c r="E10" s="292">
        <v>21136.1</v>
      </c>
      <c r="F10" s="292">
        <v>22352.3</v>
      </c>
      <c r="G10" s="292">
        <v>21482.6</v>
      </c>
      <c r="H10" s="292">
        <v>21482.6</v>
      </c>
      <c r="I10" s="293" t="s">
        <v>210</v>
      </c>
      <c r="J10" s="353"/>
      <c r="K10" s="359">
        <v>21136.1</v>
      </c>
      <c r="L10" s="359">
        <v>22438</v>
      </c>
      <c r="M10" s="359">
        <v>22685.599999999999</v>
      </c>
      <c r="N10" s="359">
        <v>21461.1</v>
      </c>
      <c r="O10" s="360" t="s">
        <v>210</v>
      </c>
    </row>
    <row r="11" spans="1:16" ht="28.5" customHeight="1">
      <c r="A11" s="354">
        <v>855</v>
      </c>
      <c r="B11" s="347" t="s">
        <v>597</v>
      </c>
      <c r="C11" s="298">
        <v>2</v>
      </c>
      <c r="D11" s="291">
        <v>5391.34</v>
      </c>
      <c r="E11" s="292">
        <v>17301.599999999999</v>
      </c>
      <c r="F11" s="292">
        <v>7906</v>
      </c>
      <c r="G11" s="292">
        <v>6209.4</v>
      </c>
      <c r="H11" s="292">
        <v>6209.4</v>
      </c>
      <c r="I11" s="293" t="s">
        <v>212</v>
      </c>
      <c r="J11" s="353"/>
      <c r="K11" s="359">
        <v>17301.599999999999</v>
      </c>
      <c r="L11" s="359">
        <v>7906</v>
      </c>
      <c r="M11" s="359">
        <v>6557.1</v>
      </c>
      <c r="N11" s="359">
        <v>6203.2</v>
      </c>
      <c r="O11" s="360" t="s">
        <v>212</v>
      </c>
    </row>
    <row r="12" spans="1:16" ht="66.75" customHeight="1">
      <c r="A12" s="354">
        <v>855</v>
      </c>
      <c r="B12" s="347" t="s">
        <v>599</v>
      </c>
      <c r="C12" s="298">
        <v>2</v>
      </c>
      <c r="D12" s="291">
        <v>42555.09</v>
      </c>
      <c r="E12" s="292">
        <v>122093.6</v>
      </c>
      <c r="F12" s="292">
        <v>59854.9</v>
      </c>
      <c r="G12" s="292">
        <v>48812.4</v>
      </c>
      <c r="H12" s="292">
        <v>48812.4</v>
      </c>
      <c r="I12" s="293" t="s">
        <v>217</v>
      </c>
      <c r="J12" s="353"/>
      <c r="K12" s="359">
        <v>122093.6</v>
      </c>
      <c r="L12" s="359">
        <v>133285</v>
      </c>
      <c r="M12" s="359">
        <v>116033.60000000001</v>
      </c>
      <c r="N12" s="359">
        <v>109770.4</v>
      </c>
      <c r="O12" s="360" t="s">
        <v>217</v>
      </c>
    </row>
    <row r="13" spans="1:16" ht="28.5" customHeight="1">
      <c r="A13" s="354">
        <v>855</v>
      </c>
      <c r="B13" s="347" t="s">
        <v>600</v>
      </c>
      <c r="C13" s="298">
        <v>2</v>
      </c>
      <c r="D13" s="291">
        <v>51494.95</v>
      </c>
      <c r="E13" s="292">
        <v>53933.2</v>
      </c>
      <c r="F13" s="292">
        <v>59014.8</v>
      </c>
      <c r="G13" s="292">
        <v>51398</v>
      </c>
      <c r="H13" s="292">
        <v>51398</v>
      </c>
      <c r="I13" s="293" t="s">
        <v>219</v>
      </c>
      <c r="J13" s="353"/>
      <c r="K13" s="359">
        <v>53933.2</v>
      </c>
      <c r="L13" s="359">
        <v>60765.599999999999</v>
      </c>
      <c r="M13" s="359">
        <v>54276.3</v>
      </c>
      <c r="N13" s="359">
        <v>51346.6</v>
      </c>
      <c r="O13" s="360" t="s">
        <v>219</v>
      </c>
    </row>
    <row r="14" spans="1:16" ht="30" customHeight="1">
      <c r="A14" s="354">
        <v>855</v>
      </c>
      <c r="B14" s="347" t="s">
        <v>601</v>
      </c>
      <c r="C14" s="298">
        <v>2</v>
      </c>
      <c r="D14" s="291">
        <v>86071.4</v>
      </c>
      <c r="E14" s="292">
        <v>136977.1</v>
      </c>
      <c r="F14" s="292">
        <v>147451.4</v>
      </c>
      <c r="G14" s="292">
        <v>129290.1</v>
      </c>
      <c r="H14" s="292">
        <v>129290.1</v>
      </c>
      <c r="I14" s="293" t="s">
        <v>221</v>
      </c>
      <c r="J14" s="353"/>
      <c r="K14" s="359">
        <v>136977.1</v>
      </c>
      <c r="L14" s="359">
        <v>150667.20000000001</v>
      </c>
      <c r="M14" s="359">
        <v>136530.4</v>
      </c>
      <c r="N14" s="359">
        <v>129160.8</v>
      </c>
      <c r="O14" s="360" t="s">
        <v>221</v>
      </c>
    </row>
    <row r="15" spans="1:16" ht="29.25" customHeight="1">
      <c r="A15" s="354">
        <v>855</v>
      </c>
      <c r="B15" s="347" t="s">
        <v>638</v>
      </c>
      <c r="C15" s="298">
        <v>2</v>
      </c>
      <c r="D15" s="291">
        <v>22983.53</v>
      </c>
      <c r="E15" s="292">
        <v>28465</v>
      </c>
      <c r="F15" s="292">
        <v>29294.6</v>
      </c>
      <c r="G15" s="292">
        <v>28963.1</v>
      </c>
      <c r="H15" s="292">
        <v>28963.1</v>
      </c>
      <c r="I15" s="293" t="s">
        <v>224</v>
      </c>
      <c r="J15" s="353"/>
      <c r="K15" s="359">
        <v>28465</v>
      </c>
      <c r="L15" s="359">
        <v>29294.6</v>
      </c>
      <c r="M15" s="359">
        <v>30585</v>
      </c>
      <c r="N15" s="359">
        <v>28934</v>
      </c>
      <c r="O15" s="360" t="s">
        <v>224</v>
      </c>
    </row>
    <row r="16" spans="1:16" ht="48" customHeight="1">
      <c r="A16" s="354">
        <v>855</v>
      </c>
      <c r="B16" s="347" t="s">
        <v>639</v>
      </c>
      <c r="C16" s="298">
        <v>2</v>
      </c>
      <c r="D16" s="291" t="s">
        <v>45</v>
      </c>
      <c r="E16" s="292">
        <v>115180.2</v>
      </c>
      <c r="F16" s="292">
        <f>81511.3+32835.4</f>
        <v>114346.70000000001</v>
      </c>
      <c r="G16" s="292">
        <v>108221.9</v>
      </c>
      <c r="H16" s="292">
        <v>108221.9</v>
      </c>
      <c r="I16" s="293" t="s">
        <v>226</v>
      </c>
      <c r="J16" s="353"/>
      <c r="K16" s="359">
        <v>115180.2</v>
      </c>
      <c r="L16" s="359">
        <v>115846.7</v>
      </c>
      <c r="M16" s="359">
        <v>114282.3</v>
      </c>
      <c r="N16" s="359">
        <v>108113.60000000001</v>
      </c>
      <c r="O16" s="360" t="s">
        <v>226</v>
      </c>
    </row>
    <row r="17" spans="1:10">
      <c r="A17" s="389"/>
      <c r="B17" s="390"/>
      <c r="C17" s="390"/>
      <c r="D17" s="390"/>
      <c r="E17" s="390"/>
      <c r="F17" s="390"/>
      <c r="G17" s="390"/>
      <c r="H17" s="390"/>
      <c r="I17" s="390"/>
      <c r="J17" s="390"/>
    </row>
  </sheetData>
  <mergeCells count="12">
    <mergeCell ref="A1:O1"/>
    <mergeCell ref="A17:J17"/>
    <mergeCell ref="J3:J4"/>
    <mergeCell ref="K3:N3"/>
    <mergeCell ref="O3:O4"/>
    <mergeCell ref="B2:H2"/>
    <mergeCell ref="A3:A4"/>
    <mergeCell ref="B3:B4"/>
    <mergeCell ref="C3:C4"/>
    <mergeCell ref="D3:H3"/>
    <mergeCell ref="I3:I4"/>
    <mergeCell ref="B5:N5"/>
  </mergeCells>
  <printOptions horizontalCentered="1"/>
  <pageMargins left="0.25" right="0.25" top="0.75" bottom="0.75" header="0.3" footer="0.3"/>
  <pageSetup paperSize="8" scale="60" fitToHeight="0" orientation="landscape" r:id="rId1"/>
  <headerFooter differentFirst="1">
    <oddFooter>&amp;R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12</vt:i4>
      </vt:variant>
    </vt:vector>
  </HeadingPairs>
  <TitlesOfParts>
    <vt:vector size="20" baseType="lpstr">
      <vt:lpstr>В госсовет</vt:lpstr>
      <vt:lpstr>Услуги 10.10.2014</vt:lpstr>
      <vt:lpstr>30.09.2014</vt:lpstr>
      <vt:lpstr>Услуги анализ 2015</vt:lpstr>
      <vt:lpstr>03.10.2014</vt:lpstr>
      <vt:lpstr>Услуги анализ 2015 (2)</vt:lpstr>
      <vt:lpstr>Минздрав натур.</vt:lpstr>
      <vt:lpstr>Минздрав стоимост</vt:lpstr>
      <vt:lpstr>'03.10.2014'!Заголовки_для_печати</vt:lpstr>
      <vt:lpstr>'30.09.2014'!Заголовки_для_печати</vt:lpstr>
      <vt:lpstr>'В госсовет'!Заголовки_для_печати</vt:lpstr>
      <vt:lpstr>'Минздрав натур.'!Заголовки_для_печати</vt:lpstr>
      <vt:lpstr>'Минздрав стоимост'!Заголовки_для_печати</vt:lpstr>
      <vt:lpstr>'Услуги 10.10.2014'!Заголовки_для_печати</vt:lpstr>
      <vt:lpstr>'Услуги анализ 2015'!Заголовки_для_печати</vt:lpstr>
      <vt:lpstr>'Услуги анализ 2015 (2)'!Заголовки_для_печати</vt:lpstr>
      <vt:lpstr>'Минздрав натур.'!Область_печати</vt:lpstr>
      <vt:lpstr>'Минздрав стоимост'!Область_печати</vt:lpstr>
      <vt:lpstr>'Услуги анализ 2015'!Область_печати</vt:lpstr>
      <vt:lpstr>'Услуги анализ 2015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2014-12-11T08:10:03Z</dcterms:modified>
</cp:coreProperties>
</file>