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05" windowWidth="23895" windowHeight="9210"/>
  </bookViews>
  <sheets>
    <sheet name="Результаты на сайт" sheetId="2" r:id="rId1"/>
  </sheets>
  <externalReferences>
    <externalReference r:id="rId2"/>
  </externalReferences>
  <definedNames>
    <definedName name="_xlnm.Print_Titles" localSheetId="0">'Результаты на сайт'!$2:$4</definedName>
  </definedNames>
  <calcPr calcId="125725"/>
</workbook>
</file>

<file path=xl/calcChain.xml><?xml version="1.0" encoding="utf-8"?>
<calcChain xmlns="http://schemas.openxmlformats.org/spreadsheetml/2006/main">
  <c r="V40" i="2"/>
  <c r="U40"/>
  <c r="T40"/>
  <c r="S40"/>
  <c r="R40"/>
  <c r="Q40"/>
  <c r="N40"/>
  <c r="M40"/>
  <c r="L40"/>
  <c r="K40"/>
  <c r="J40"/>
  <c r="I40"/>
  <c r="H40"/>
  <c r="G40"/>
  <c r="F40"/>
  <c r="E40"/>
  <c r="D40"/>
  <c r="P40" s="1"/>
  <c r="C40"/>
  <c r="B40"/>
  <c r="V39"/>
  <c r="U39"/>
  <c r="T39"/>
  <c r="S39"/>
  <c r="R39"/>
  <c r="Q39"/>
  <c r="N39"/>
  <c r="M39"/>
  <c r="L39"/>
  <c r="K39"/>
  <c r="J39"/>
  <c r="I39"/>
  <c r="H39"/>
  <c r="G39"/>
  <c r="F39"/>
  <c r="E39"/>
  <c r="D39"/>
  <c r="P39" s="1"/>
  <c r="C39"/>
  <c r="O39" s="1"/>
  <c r="B39"/>
  <c r="V38"/>
  <c r="U38"/>
  <c r="T38"/>
  <c r="S38"/>
  <c r="R38"/>
  <c r="Q38"/>
  <c r="N38"/>
  <c r="M38"/>
  <c r="L38"/>
  <c r="K38"/>
  <c r="J38"/>
  <c r="I38"/>
  <c r="H38"/>
  <c r="G38"/>
  <c r="F38"/>
  <c r="E38"/>
  <c r="D38"/>
  <c r="C38"/>
  <c r="O38" s="1"/>
  <c r="B38"/>
  <c r="V37"/>
  <c r="U37"/>
  <c r="T37"/>
  <c r="S37"/>
  <c r="R37"/>
  <c r="Q37"/>
  <c r="N37"/>
  <c r="M37"/>
  <c r="L37"/>
  <c r="K37"/>
  <c r="J37"/>
  <c r="I37"/>
  <c r="H37"/>
  <c r="G37"/>
  <c r="F37"/>
  <c r="E37"/>
  <c r="D37"/>
  <c r="C37"/>
  <c r="B37"/>
  <c r="V36"/>
  <c r="U36"/>
  <c r="T36"/>
  <c r="S36"/>
  <c r="R36"/>
  <c r="Q36"/>
  <c r="N36"/>
  <c r="M36"/>
  <c r="L36"/>
  <c r="K36"/>
  <c r="J36"/>
  <c r="I36"/>
  <c r="H36"/>
  <c r="G36"/>
  <c r="F36"/>
  <c r="E36"/>
  <c r="D36"/>
  <c r="P36" s="1"/>
  <c r="C36"/>
  <c r="B36"/>
  <c r="V35"/>
  <c r="U35"/>
  <c r="T35"/>
  <c r="S35"/>
  <c r="R35"/>
  <c r="Q35"/>
  <c r="N35"/>
  <c r="M35"/>
  <c r="L35"/>
  <c r="K35"/>
  <c r="J35"/>
  <c r="I35"/>
  <c r="H35"/>
  <c r="G35"/>
  <c r="F35"/>
  <c r="E35"/>
  <c r="D35"/>
  <c r="P35" s="1"/>
  <c r="C35"/>
  <c r="O35" s="1"/>
  <c r="B35"/>
  <c r="V34"/>
  <c r="U34"/>
  <c r="T34"/>
  <c r="S34"/>
  <c r="R34"/>
  <c r="Q34"/>
  <c r="N34"/>
  <c r="M34"/>
  <c r="L34"/>
  <c r="K34"/>
  <c r="J34"/>
  <c r="I34"/>
  <c r="H34"/>
  <c r="G34"/>
  <c r="F34"/>
  <c r="E34"/>
  <c r="D34"/>
  <c r="C34"/>
  <c r="O34" s="1"/>
  <c r="B34"/>
  <c r="V33"/>
  <c r="U33"/>
  <c r="T33"/>
  <c r="S33"/>
  <c r="R33"/>
  <c r="Q33"/>
  <c r="N33"/>
  <c r="M33"/>
  <c r="L33"/>
  <c r="K33"/>
  <c r="J33"/>
  <c r="I33"/>
  <c r="H33"/>
  <c r="G33"/>
  <c r="F33"/>
  <c r="E33"/>
  <c r="D33"/>
  <c r="C33"/>
  <c r="B33"/>
  <c r="V32"/>
  <c r="U32"/>
  <c r="T32"/>
  <c r="S32"/>
  <c r="R32"/>
  <c r="Q32"/>
  <c r="N32"/>
  <c r="M32"/>
  <c r="L32"/>
  <c r="K32"/>
  <c r="J32"/>
  <c r="I32"/>
  <c r="H32"/>
  <c r="G32"/>
  <c r="F32"/>
  <c r="E32"/>
  <c r="D32"/>
  <c r="P32" s="1"/>
  <c r="C32"/>
  <c r="V31"/>
  <c r="U31"/>
  <c r="T31"/>
  <c r="S31"/>
  <c r="R31"/>
  <c r="Q31"/>
  <c r="N31"/>
  <c r="M31"/>
  <c r="L31"/>
  <c r="K31"/>
  <c r="J31"/>
  <c r="I31"/>
  <c r="H31"/>
  <c r="G31"/>
  <c r="F31"/>
  <c r="E31"/>
  <c r="D31"/>
  <c r="C31"/>
  <c r="O31" s="1"/>
  <c r="B31"/>
  <c r="V30"/>
  <c r="U30"/>
  <c r="T30"/>
  <c r="S30"/>
  <c r="R30"/>
  <c r="Q30"/>
  <c r="N30"/>
  <c r="M30"/>
  <c r="L30"/>
  <c r="K30"/>
  <c r="J30"/>
  <c r="I30"/>
  <c r="H30"/>
  <c r="G30"/>
  <c r="F30"/>
  <c r="E30"/>
  <c r="D30"/>
  <c r="C30"/>
  <c r="B30"/>
  <c r="V29"/>
  <c r="U29"/>
  <c r="T29"/>
  <c r="S29"/>
  <c r="R29"/>
  <c r="Q29"/>
  <c r="N29"/>
  <c r="M29"/>
  <c r="L29"/>
  <c r="K29"/>
  <c r="J29"/>
  <c r="I29"/>
  <c r="H29"/>
  <c r="G29"/>
  <c r="F29"/>
  <c r="E29"/>
  <c r="D29"/>
  <c r="C29"/>
  <c r="B29"/>
  <c r="V28"/>
  <c r="U28"/>
  <c r="T28"/>
  <c r="S28"/>
  <c r="R28"/>
  <c r="Q28"/>
  <c r="N28"/>
  <c r="M28"/>
  <c r="L28"/>
  <c r="K28"/>
  <c r="J28"/>
  <c r="I28"/>
  <c r="H28"/>
  <c r="G28"/>
  <c r="F28"/>
  <c r="E28"/>
  <c r="D28"/>
  <c r="P28" s="1"/>
  <c r="C28"/>
  <c r="O28" s="1"/>
  <c r="B28"/>
  <c r="V27"/>
  <c r="U27"/>
  <c r="T27"/>
  <c r="S27"/>
  <c r="R27"/>
  <c r="Q27"/>
  <c r="N27"/>
  <c r="M27"/>
  <c r="L27"/>
  <c r="K27"/>
  <c r="J27"/>
  <c r="I27"/>
  <c r="H27"/>
  <c r="G27"/>
  <c r="F27"/>
  <c r="E27"/>
  <c r="D27"/>
  <c r="C27"/>
  <c r="O27" s="1"/>
  <c r="B27"/>
  <c r="V26"/>
  <c r="U26"/>
  <c r="T26"/>
  <c r="S26"/>
  <c r="R26"/>
  <c r="Q26"/>
  <c r="N26"/>
  <c r="M26"/>
  <c r="L26"/>
  <c r="K26"/>
  <c r="J26"/>
  <c r="I26"/>
  <c r="H26"/>
  <c r="G26"/>
  <c r="F26"/>
  <c r="E26"/>
  <c r="D26"/>
  <c r="C26"/>
  <c r="B26"/>
  <c r="V25"/>
  <c r="U25"/>
  <c r="T25"/>
  <c r="S25"/>
  <c r="R25"/>
  <c r="Q25"/>
  <c r="N25"/>
  <c r="M25"/>
  <c r="L25"/>
  <c r="K25"/>
  <c r="J25"/>
  <c r="I25"/>
  <c r="H25"/>
  <c r="G25"/>
  <c r="F25"/>
  <c r="E25"/>
  <c r="D25"/>
  <c r="P25" s="1"/>
  <c r="C25"/>
  <c r="B25"/>
  <c r="V24"/>
  <c r="U24"/>
  <c r="T24"/>
  <c r="S24"/>
  <c r="R24"/>
  <c r="Q24"/>
  <c r="N24"/>
  <c r="M24"/>
  <c r="L24"/>
  <c r="K24"/>
  <c r="J24"/>
  <c r="I24"/>
  <c r="H24"/>
  <c r="G24"/>
  <c r="F24"/>
  <c r="E24"/>
  <c r="D24"/>
  <c r="P24" s="1"/>
  <c r="C24"/>
  <c r="O24" s="1"/>
  <c r="B24"/>
  <c r="V23"/>
  <c r="U23"/>
  <c r="T23"/>
  <c r="S23"/>
  <c r="R23"/>
  <c r="Q23"/>
  <c r="N23"/>
  <c r="M23"/>
  <c r="L23"/>
  <c r="K23"/>
  <c r="J23"/>
  <c r="I23"/>
  <c r="H23"/>
  <c r="G23"/>
  <c r="F23"/>
  <c r="E23"/>
  <c r="D23"/>
  <c r="C23"/>
  <c r="O23" s="1"/>
  <c r="B23"/>
  <c r="V22"/>
  <c r="U22"/>
  <c r="T22"/>
  <c r="S22"/>
  <c r="R22"/>
  <c r="Q22"/>
  <c r="N22"/>
  <c r="M22"/>
  <c r="L22"/>
  <c r="K22"/>
  <c r="J22"/>
  <c r="I22"/>
  <c r="H22"/>
  <c r="G22"/>
  <c r="F22"/>
  <c r="E22"/>
  <c r="D22"/>
  <c r="C22"/>
  <c r="B22"/>
  <c r="V21"/>
  <c r="U21"/>
  <c r="T21"/>
  <c r="S21"/>
  <c r="R21"/>
  <c r="Q21"/>
  <c r="N21"/>
  <c r="M21"/>
  <c r="L21"/>
  <c r="K21"/>
  <c r="J21"/>
  <c r="I21"/>
  <c r="H21"/>
  <c r="G21"/>
  <c r="F21"/>
  <c r="E21"/>
  <c r="D21"/>
  <c r="P21" s="1"/>
  <c r="C21"/>
  <c r="B21"/>
  <c r="V20"/>
  <c r="U20"/>
  <c r="T20"/>
  <c r="S20"/>
  <c r="R20"/>
  <c r="Q20"/>
  <c r="N20"/>
  <c r="M20"/>
  <c r="L20"/>
  <c r="K20"/>
  <c r="J20"/>
  <c r="I20"/>
  <c r="H20"/>
  <c r="G20"/>
  <c r="F20"/>
  <c r="E20"/>
  <c r="D20"/>
  <c r="P20" s="1"/>
  <c r="C20"/>
  <c r="O20" s="1"/>
  <c r="B20"/>
  <c r="V19"/>
  <c r="U19"/>
  <c r="T19"/>
  <c r="S19"/>
  <c r="R19"/>
  <c r="Q19"/>
  <c r="N19"/>
  <c r="M19"/>
  <c r="L19"/>
  <c r="K19"/>
  <c r="J19"/>
  <c r="I19"/>
  <c r="H19"/>
  <c r="G19"/>
  <c r="F19"/>
  <c r="E19"/>
  <c r="D19"/>
  <c r="C19"/>
  <c r="O19" s="1"/>
  <c r="B19"/>
  <c r="V18"/>
  <c r="U18"/>
  <c r="T18"/>
  <c r="S18"/>
  <c r="R18"/>
  <c r="Q18"/>
  <c r="N18"/>
  <c r="M18"/>
  <c r="L18"/>
  <c r="K18"/>
  <c r="J18"/>
  <c r="I18"/>
  <c r="H18"/>
  <c r="G18"/>
  <c r="F18"/>
  <c r="E18"/>
  <c r="D18"/>
  <c r="C18"/>
  <c r="B18"/>
  <c r="V17"/>
  <c r="U17"/>
  <c r="T17"/>
  <c r="S17"/>
  <c r="R17"/>
  <c r="Q17"/>
  <c r="N17"/>
  <c r="M17"/>
  <c r="L17"/>
  <c r="K17"/>
  <c r="J17"/>
  <c r="I17"/>
  <c r="H17"/>
  <c r="G17"/>
  <c r="F17"/>
  <c r="E17"/>
  <c r="D17"/>
  <c r="P17" s="1"/>
  <c r="C17"/>
  <c r="B17"/>
  <c r="V16"/>
  <c r="U16"/>
  <c r="T16"/>
  <c r="S16"/>
  <c r="R16"/>
  <c r="Q16"/>
  <c r="N16"/>
  <c r="M16"/>
  <c r="L16"/>
  <c r="K16"/>
  <c r="J16"/>
  <c r="I16"/>
  <c r="H16"/>
  <c r="G16"/>
  <c r="F16"/>
  <c r="E16"/>
  <c r="D16"/>
  <c r="P16" s="1"/>
  <c r="C16"/>
  <c r="O16" s="1"/>
  <c r="B16"/>
  <c r="V15"/>
  <c r="U15"/>
  <c r="T15"/>
  <c r="S15"/>
  <c r="R15"/>
  <c r="Q15"/>
  <c r="N15"/>
  <c r="M15"/>
  <c r="L15"/>
  <c r="K15"/>
  <c r="J15"/>
  <c r="I15"/>
  <c r="H15"/>
  <c r="G15"/>
  <c r="F15"/>
  <c r="E15"/>
  <c r="D15"/>
  <c r="C15"/>
  <c r="O15" s="1"/>
  <c r="B15"/>
  <c r="V14"/>
  <c r="U14"/>
  <c r="T14"/>
  <c r="S14"/>
  <c r="R14"/>
  <c r="Q14"/>
  <c r="N14"/>
  <c r="M14"/>
  <c r="L14"/>
  <c r="K14"/>
  <c r="J14"/>
  <c r="I14"/>
  <c r="H14"/>
  <c r="G14"/>
  <c r="F14"/>
  <c r="E14"/>
  <c r="D14"/>
  <c r="C14"/>
  <c r="B14"/>
  <c r="V13"/>
  <c r="U13"/>
  <c r="T13"/>
  <c r="S13"/>
  <c r="R13"/>
  <c r="Q13"/>
  <c r="N13"/>
  <c r="M13"/>
  <c r="L13"/>
  <c r="K13"/>
  <c r="J13"/>
  <c r="I13"/>
  <c r="H13"/>
  <c r="G13"/>
  <c r="F13"/>
  <c r="E13"/>
  <c r="D13"/>
  <c r="P13" s="1"/>
  <c r="C13"/>
  <c r="B13"/>
  <c r="V12"/>
  <c r="U12"/>
  <c r="T12"/>
  <c r="S12"/>
  <c r="R12"/>
  <c r="Q12"/>
  <c r="N12"/>
  <c r="M12"/>
  <c r="L12"/>
  <c r="K12"/>
  <c r="J12"/>
  <c r="I12"/>
  <c r="H12"/>
  <c r="G12"/>
  <c r="F12"/>
  <c r="E12"/>
  <c r="D12"/>
  <c r="P12" s="1"/>
  <c r="C12"/>
  <c r="O12" s="1"/>
  <c r="B12"/>
  <c r="V11"/>
  <c r="U11"/>
  <c r="T11"/>
  <c r="S11"/>
  <c r="R11"/>
  <c r="Q11"/>
  <c r="N11"/>
  <c r="M11"/>
  <c r="L11"/>
  <c r="K11"/>
  <c r="J11"/>
  <c r="I11"/>
  <c r="H11"/>
  <c r="G11"/>
  <c r="F11"/>
  <c r="E11"/>
  <c r="D11"/>
  <c r="C11"/>
  <c r="O11" s="1"/>
  <c r="B11"/>
  <c r="V10"/>
  <c r="U10"/>
  <c r="T10"/>
  <c r="S10"/>
  <c r="R10"/>
  <c r="Q10"/>
  <c r="N10"/>
  <c r="M10"/>
  <c r="L10"/>
  <c r="K10"/>
  <c r="J10"/>
  <c r="I10"/>
  <c r="H10"/>
  <c r="G10"/>
  <c r="F10"/>
  <c r="E10"/>
  <c r="D10"/>
  <c r="C10"/>
  <c r="B10"/>
  <c r="V9"/>
  <c r="U9"/>
  <c r="T9"/>
  <c r="S9"/>
  <c r="R9"/>
  <c r="Q9"/>
  <c r="N9"/>
  <c r="M9"/>
  <c r="L9"/>
  <c r="K9"/>
  <c r="J9"/>
  <c r="I9"/>
  <c r="H9"/>
  <c r="G9"/>
  <c r="F9"/>
  <c r="E9"/>
  <c r="D9"/>
  <c r="P9" s="1"/>
  <c r="C9"/>
  <c r="B9"/>
  <c r="V8"/>
  <c r="U8"/>
  <c r="T8"/>
  <c r="S8"/>
  <c r="R8"/>
  <c r="Q8"/>
  <c r="N8"/>
  <c r="M8"/>
  <c r="L8"/>
  <c r="K8"/>
  <c r="J8"/>
  <c r="I8"/>
  <c r="H8"/>
  <c r="G8"/>
  <c r="F8"/>
  <c r="E8"/>
  <c r="D8"/>
  <c r="P8" s="1"/>
  <c r="C8"/>
  <c r="O8" s="1"/>
  <c r="B8"/>
  <c r="V7"/>
  <c r="U7"/>
  <c r="T7"/>
  <c r="S7"/>
  <c r="R7"/>
  <c r="Q7"/>
  <c r="N7"/>
  <c r="M7"/>
  <c r="L7"/>
  <c r="K7"/>
  <c r="J7"/>
  <c r="I7"/>
  <c r="H7"/>
  <c r="G7"/>
  <c r="F7"/>
  <c r="E7"/>
  <c r="D7"/>
  <c r="C7"/>
  <c r="O7" s="1"/>
  <c r="B7"/>
  <c r="V6"/>
  <c r="U6"/>
  <c r="T6"/>
  <c r="S6"/>
  <c r="R6"/>
  <c r="Q6"/>
  <c r="N6"/>
  <c r="M6"/>
  <c r="L6"/>
  <c r="K6"/>
  <c r="J6"/>
  <c r="I6"/>
  <c r="H6"/>
  <c r="G6"/>
  <c r="F6"/>
  <c r="E6"/>
  <c r="D6"/>
  <c r="C6"/>
  <c r="B6"/>
  <c r="V5"/>
  <c r="U5"/>
  <c r="T5"/>
  <c r="S5"/>
  <c r="R5"/>
  <c r="Q5"/>
  <c r="N5"/>
  <c r="M5"/>
  <c r="L5"/>
  <c r="K5"/>
  <c r="J5"/>
  <c r="I5"/>
  <c r="H5"/>
  <c r="G5"/>
  <c r="F5"/>
  <c r="E5"/>
  <c r="D5"/>
  <c r="P5" s="1"/>
  <c r="C5"/>
  <c r="B5"/>
  <c r="P29" l="1"/>
  <c r="O5"/>
  <c r="P6"/>
  <c r="O9"/>
  <c r="P10"/>
  <c r="O13"/>
  <c r="P14"/>
  <c r="O17"/>
  <c r="P18"/>
  <c r="O21"/>
  <c r="P22"/>
  <c r="O25"/>
  <c r="P26"/>
  <c r="O29"/>
  <c r="P30"/>
  <c r="O32"/>
  <c r="P33"/>
  <c r="O36"/>
  <c r="P37"/>
  <c r="O40"/>
  <c r="O6"/>
  <c r="P7"/>
  <c r="O10"/>
  <c r="P11"/>
  <c r="O14"/>
  <c r="P15"/>
  <c r="O18"/>
  <c r="P19"/>
  <c r="O22"/>
  <c r="P23"/>
  <c r="O26"/>
  <c r="P27"/>
  <c r="O30"/>
  <c r="P31"/>
  <c r="O33"/>
  <c r="P34"/>
  <c r="O37"/>
  <c r="P38"/>
</calcChain>
</file>

<file path=xl/sharedStrings.xml><?xml version="1.0" encoding="utf-8"?>
<sst xmlns="http://schemas.openxmlformats.org/spreadsheetml/2006/main" count="33" uniqueCount="21">
  <si>
    <t>Код ГРБС</t>
  </si>
  <si>
    <t>Наименование главного распорядителя средств бюджета Удмуртской Республики</t>
  </si>
  <si>
    <t>Агентство по государственной охране объектов культурного наследия Удмуртской Республики</t>
  </si>
  <si>
    <r>
      <t xml:space="preserve">Отчет об итогах годового  мониторинга качества финансового менеджмента, осуществляемого главными распорядителями средств бюджета Удмуртской Республики
</t>
    </r>
    <r>
      <rPr>
        <b/>
        <u/>
        <sz val="28"/>
        <color theme="1"/>
        <rFont val="Times New Roman"/>
        <family val="1"/>
        <charset val="204"/>
      </rPr>
      <t xml:space="preserve"> за 2016 год</t>
    </r>
  </si>
  <si>
    <t>1. Качество бюджетного планирования и исполнения бюджета</t>
  </si>
  <si>
    <t>2. Организация ведения бюджетного (бухгалтерского) учета и составление бюджетной (бухгалтерской) отчетности</t>
  </si>
  <si>
    <t>3. Осуществление финансового контроля и внутреннего финансового аудита</t>
  </si>
  <si>
    <t>4. Совершенствование оказания государственных услуг</t>
  </si>
  <si>
    <t>5.Обеспечение публичности и открытости информации о деятельности главного распорядителя в сфере управления государственными финансами</t>
  </si>
  <si>
    <t>6. Публичные сведения о деятельности государственных учреждений</t>
  </si>
  <si>
    <t>Всего по результатам мониторинга качества финансового менеджмента</t>
  </si>
  <si>
    <t>Коэффициент уровня сложности финансовой деятельности главного распорядителя (Кус)</t>
  </si>
  <si>
    <t>Итоговая оценка качества финансового менеджмента с учетом коэффициента уровня сложности финансовой деячтельности главного распорядителя, %</t>
  </si>
  <si>
    <t xml:space="preserve">Максимальное количество баллов </t>
  </si>
  <si>
    <t xml:space="preserve">Фактическое количество баллов </t>
  </si>
  <si>
    <t>Кус</t>
  </si>
  <si>
    <t>в том числе:</t>
  </si>
  <si>
    <t>К1</t>
  </si>
  <si>
    <t>К2</t>
  </si>
  <si>
    <t>К3</t>
  </si>
  <si>
    <t>К4</t>
  </si>
</sst>
</file>

<file path=xl/styles.xml><?xml version="1.0" encoding="utf-8"?>
<styleSheet xmlns="http://schemas.openxmlformats.org/spreadsheetml/2006/main">
  <numFmts count="1">
    <numFmt numFmtId="164" formatCode="0.0"/>
  </numFmts>
  <fonts count="15">
    <font>
      <sz val="11"/>
      <color theme="1"/>
      <name val="Calibri"/>
      <family val="2"/>
      <charset val="204"/>
      <scheme val="minor"/>
    </font>
    <font>
      <b/>
      <sz val="28"/>
      <color theme="1"/>
      <name val="Times New Roman"/>
      <family val="1"/>
      <charset val="204"/>
    </font>
    <font>
      <b/>
      <u/>
      <sz val="28"/>
      <color theme="1"/>
      <name val="Times New Roman"/>
      <family val="1"/>
      <charset val="204"/>
    </font>
    <font>
      <sz val="26"/>
      <color theme="1"/>
      <name val="Times New Roman"/>
      <family val="1"/>
      <charset val="204"/>
    </font>
    <font>
      <b/>
      <sz val="26"/>
      <color theme="1"/>
      <name val="Times New Roman"/>
      <family val="1"/>
      <charset val="204"/>
    </font>
    <font>
      <b/>
      <sz val="26"/>
      <color theme="1"/>
      <name val="Calibri"/>
      <family val="2"/>
      <charset val="204"/>
      <scheme val="minor"/>
    </font>
    <font>
      <sz val="26"/>
      <name val="Times New Roman"/>
      <family val="1"/>
      <charset val="204"/>
    </font>
    <font>
      <b/>
      <sz val="26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26"/>
      <color theme="1"/>
      <name val="Calibri"/>
      <family val="2"/>
      <charset val="204"/>
      <scheme val="minor"/>
    </font>
    <font>
      <sz val="24"/>
      <color theme="1"/>
      <name val="Times New Roman"/>
      <family val="1"/>
      <charset val="204"/>
    </font>
    <font>
      <sz val="22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0"/>
      <color rgb="FF000000"/>
      <name val="Arial CYR"/>
      <family val="2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CC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12" fillId="0" borderId="0"/>
    <xf numFmtId="4" fontId="13" fillId="3" borderId="4">
      <alignment horizontal="right" vertical="top" shrinkToFit="1"/>
    </xf>
    <xf numFmtId="0" fontId="14" fillId="0" borderId="0"/>
  </cellStyleXfs>
  <cellXfs count="39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/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49" fontId="3" fillId="0" borderId="1" xfId="0" applyNumberFormat="1" applyFont="1" applyFill="1" applyBorder="1" applyAlignment="1">
      <alignment horizontal="center" vertical="top" wrapText="1"/>
    </xf>
    <xf numFmtId="49" fontId="4" fillId="0" borderId="1" xfId="0" applyNumberFormat="1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center" vertical="center" wrapText="1"/>
    </xf>
    <xf numFmtId="4" fontId="7" fillId="2" borderId="1" xfId="0" applyNumberFormat="1" applyFont="1" applyFill="1" applyBorder="1" applyAlignment="1">
      <alignment horizontal="center" vertical="center"/>
    </xf>
    <xf numFmtId="4" fontId="6" fillId="0" borderId="1" xfId="0" applyNumberFormat="1" applyFont="1" applyFill="1" applyBorder="1" applyAlignment="1">
      <alignment horizontal="center" vertical="center"/>
    </xf>
    <xf numFmtId="2" fontId="7" fillId="2" borderId="1" xfId="0" applyNumberFormat="1" applyFont="1" applyFill="1" applyBorder="1" applyAlignment="1">
      <alignment horizontal="center" vertical="center"/>
    </xf>
    <xf numFmtId="0" fontId="8" fillId="0" borderId="0" xfId="0" applyFont="1" applyFill="1"/>
    <xf numFmtId="0" fontId="0" fillId="0" borderId="0" xfId="0" applyFill="1"/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1" fontId="3" fillId="0" borderId="0" xfId="0" applyNumberFormat="1" applyFont="1" applyFill="1" applyBorder="1" applyAlignment="1">
      <alignment horizontal="center" vertical="center" wrapText="1"/>
    </xf>
    <xf numFmtId="1" fontId="4" fillId="0" borderId="0" xfId="0" applyNumberFormat="1" applyFont="1" applyFill="1" applyBorder="1" applyAlignment="1">
      <alignment horizontal="center" vertical="center" wrapText="1"/>
    </xf>
    <xf numFmtId="4" fontId="7" fillId="0" borderId="0" xfId="0" applyNumberFormat="1" applyFont="1" applyFill="1" applyBorder="1" applyAlignment="1">
      <alignment vertical="center"/>
    </xf>
    <xf numFmtId="4" fontId="6" fillId="0" borderId="0" xfId="0" applyNumberFormat="1" applyFont="1" applyFill="1" applyBorder="1" applyAlignment="1">
      <alignment vertical="center"/>
    </xf>
    <xf numFmtId="2" fontId="7" fillId="0" borderId="0" xfId="0" applyNumberFormat="1" applyFont="1" applyFill="1" applyBorder="1" applyAlignment="1">
      <alignment horizontal="center" vertical="center"/>
    </xf>
    <xf numFmtId="0" fontId="3" fillId="0" borderId="0" xfId="0" applyFont="1"/>
    <xf numFmtId="3" fontId="9" fillId="0" borderId="0" xfId="0" applyNumberFormat="1" applyFont="1" applyFill="1"/>
    <xf numFmtId="0" fontId="9" fillId="0" borderId="0" xfId="0" applyFont="1"/>
    <xf numFmtId="0" fontId="10" fillId="0" borderId="0" xfId="0" applyFont="1"/>
    <xf numFmtId="0" fontId="11" fillId="0" borderId="0" xfId="0" applyFont="1" applyFill="1"/>
  </cellXfs>
  <cellStyles count="4">
    <cellStyle name="Excel Built-in Normal" xfId="1"/>
    <cellStyle name="xl41" xfId="2"/>
    <cellStyle name="Обычный" xfId="0" builtinId="0"/>
    <cellStyle name="Обычный 2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4;&#1086;&#1082;&#1091;&#1084;&#1077;&#1085;&#1090;&#1099;/&#1055;&#1086;&#1076;&#1088;&#1072;&#1079;&#1076;&#1077;&#1083;&#1077;&#1085;&#1080;&#1103;/&#1059;&#1087;&#1088;&#1072;&#1074;&#1083;&#1077;&#1085;&#1080;&#1077;%20&#1073;&#1102;&#1076;&#1078;&#1077;&#1090;&#1085;&#1086;&#1075;&#1086;%20&#1088;&#1072;&#1079;&#1074;&#1080;&#1090;&#1080;&#1103;%20&#1080;%20&#1084;&#1086;&#1085;&#1080;&#1090;&#1086;&#1088;&#1085;&#1080;&#1085;&#1075;&#1072;/_&#1054;&#1073;&#1097;&#1080;&#1077;_/&#1060;&#1080;&#1085;&#1072;&#1085;&#1089;&#1086;&#1074;&#1099;&#1081;%20&#1084;&#1077;&#1085;&#1077;&#1076;&#1078;&#1084;&#1077;&#1085;&#1090;/&#1052;&#1086;&#1085;&#1080;&#1090;&#1086;&#1088;&#1080;&#1085;&#1075;%202016/2016%20&#1075;&#1086;&#1076;%20&#1092;&#1084;%20&#1089;&#1074;&#1086;&#1076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Данные для расчета"/>
      <sheetName val="Расчет показателей"/>
      <sheetName val="Направление 1"/>
      <sheetName val="Направление 2"/>
      <sheetName val="Направление 3"/>
      <sheetName val="Направление 4"/>
      <sheetName val="Направление 5"/>
      <sheetName val="Направление 6"/>
      <sheetName val="Свод по направлениям"/>
      <sheetName val="801"/>
      <sheetName val="802"/>
      <sheetName val="803 "/>
      <sheetName val="805  "/>
      <sheetName val="807"/>
      <sheetName val="810"/>
      <sheetName val="811"/>
      <sheetName val="815"/>
      <sheetName val="816"/>
      <sheetName val="820"/>
      <sheetName val="830"/>
      <sheetName val="832"/>
      <sheetName val="833"/>
      <sheetName val="834"/>
      <sheetName val="835"/>
      <sheetName val="840"/>
      <sheetName val="841"/>
      <sheetName val="842"/>
      <sheetName val="843"/>
      <sheetName val="844"/>
      <sheetName val="845"/>
      <sheetName val="847"/>
      <sheetName val="852"/>
      <sheetName val="853"/>
      <sheetName val="855"/>
      <sheetName val="856"/>
      <sheetName val="857"/>
      <sheetName val="863"/>
      <sheetName val="866"/>
      <sheetName val="874"/>
      <sheetName val="881"/>
      <sheetName val="882"/>
      <sheetName val="890"/>
      <sheetName val="892"/>
      <sheetName val="897"/>
      <sheetName val="899"/>
      <sheetName val="Итоговые результаты"/>
      <sheetName val="Коэффициенты К"/>
      <sheetName val="Рейтинг"/>
      <sheetName val="Результаты на сайт"/>
      <sheetName val="Ранжирование"/>
      <sheetName val="max баллы"/>
      <sheetName val="группы К"/>
      <sheetName val="расчет СВ"/>
      <sheetName val="результаты"/>
    </sheetNames>
    <sheetDataSet>
      <sheetData sheetId="0">
        <row r="3">
          <cell r="B3" t="str">
            <v>Постоянное представительство Главы Удмуртской Республики при Президенте Российской Федерации</v>
          </cell>
        </row>
        <row r="4">
          <cell r="B4" t="str">
            <v>Аппарат уполномоченного по правам человека в Удмуртской Республике</v>
          </cell>
        </row>
        <row r="5">
          <cell r="B5" t="str">
            <v>Администрация Главы и Правительства Удмуртской Республики</v>
          </cell>
        </row>
        <row r="6">
          <cell r="B6" t="str">
            <v>Государственный контрольный комитет Удмуртской Республики</v>
          </cell>
        </row>
        <row r="7">
          <cell r="B7" t="str">
            <v>Министерство транспорта и дорожного хозяйства Удмуртской Республики</v>
          </cell>
        </row>
        <row r="8">
          <cell r="B8" t="str">
            <v>Центральная избирательная комиссия Удмуртской Республики</v>
          </cell>
        </row>
        <row r="9">
          <cell r="B9" t="str">
            <v>Комитет по делам ЗАГС при Правительстве Удмуртской Республики</v>
          </cell>
        </row>
        <row r="10">
          <cell r="B10" t="str">
            <v>Агентство информатизации и связи Удмуртской Республики</v>
          </cell>
        </row>
        <row r="11">
          <cell r="B11" t="str">
            <v>Аппарат Уполномоченного по защите прав предпринимателей в Удмуртской Республике</v>
          </cell>
        </row>
        <row r="12">
          <cell r="B12" t="str">
            <v>Министерство энергетики, жилищно-коммунального хозяйства и государственного регулирования тарифов Удмуртской Республики</v>
          </cell>
        </row>
        <row r="13">
          <cell r="B13" t="str">
            <v>Аппарат Государственного Совета Удмуртской Республики</v>
          </cell>
        </row>
        <row r="14">
          <cell r="B14" t="str">
            <v>Государственная жилищная инспекция при Министерстве энергетики, жилищно-коммунального хозяйства и государственного регулирования тарифов  Удмуртской Республики</v>
          </cell>
        </row>
        <row r="15">
          <cell r="B15" t="str">
            <v>Министерство строительства, архитектуры и жилищной политики Удмуртской Республики</v>
          </cell>
        </row>
        <row r="16">
          <cell r="B16" t="str">
            <v>Инспекция государственного строительного надзора при Министерстве строительства, архитектуры и жилищной политики Удмуртской Республики</v>
          </cell>
        </row>
        <row r="17">
          <cell r="B17" t="str">
            <v>Агентство печати и массовых коммуникаций Удмуртской Республики</v>
          </cell>
        </row>
        <row r="18">
          <cell r="B18" t="str">
            <v>Министерство экономики Удмуртской Республики</v>
          </cell>
        </row>
        <row r="19">
          <cell r="B19" t="str">
            <v>Агентство инвестиционного развития Удмуртской Республики</v>
          </cell>
        </row>
        <row r="20">
          <cell r="B20" t="str">
            <v>Министерство промышленности и торговли Удмуртской Республики</v>
          </cell>
        </row>
        <row r="21">
          <cell r="B21" t="str">
            <v>Министерство социальной, семейной и демографической политики Удмуртской Республики</v>
          </cell>
        </row>
        <row r="22">
          <cell r="B22" t="str">
            <v>Министерство природных ресурсов и охраны окружающей среды Удмуртской Республики</v>
          </cell>
        </row>
        <row r="23">
          <cell r="B23" t="str">
            <v>Министерство труда и миграционной политики Удмуртской Республики</v>
          </cell>
        </row>
        <row r="24">
          <cell r="B24" t="str">
            <v>Министерство по физической культуре, спорту и молодежной политике Удмуртской Республики</v>
          </cell>
        </row>
        <row r="25">
          <cell r="B25" t="str">
            <v>Министерство национальной политики Удмуртской Республики</v>
          </cell>
        </row>
        <row r="26">
          <cell r="B26" t="str">
            <v>Управление по лицензированию медицинской и фармацевтической деятельности при Правительстве Удмуртской Республики</v>
          </cell>
        </row>
        <row r="27">
          <cell r="B27" t="str">
            <v>Министерство здравоохранения Удмуртской Республики</v>
          </cell>
        </row>
        <row r="28">
          <cell r="B28" t="str">
            <v>Комитет по делам архивов при Правительстве Удмуртской Республики</v>
          </cell>
        </row>
        <row r="29">
          <cell r="B29" t="str">
            <v>Министерство культуры и туризма  Удмуртской Республики</v>
          </cell>
        </row>
        <row r="31">
          <cell r="B31" t="str">
            <v>Министерство имущественных отношений Удмуртской Республики</v>
          </cell>
        </row>
        <row r="32">
          <cell r="B32" t="str">
            <v>Министерство образования и науки Удмуртской Республики</v>
          </cell>
        </row>
        <row r="33">
          <cell r="B33" t="str">
            <v>Главное управление ветеринарии Удмуртской Республики</v>
          </cell>
        </row>
        <row r="34">
          <cell r="B34" t="str">
            <v>Министерство сельского хозяйства и продовольствия Удмуртской Республики</v>
          </cell>
        </row>
        <row r="35">
          <cell r="B35" t="str">
            <v>Государственная инспекция по надзору за техническим состоянием самоходных машин и других видов техники при Министерстве сельского хозяйства и продовольствия Удмуртской Республики</v>
          </cell>
        </row>
        <row r="36">
          <cell r="B36" t="str">
            <v>Министерство финансов Удмуртской Республики</v>
          </cell>
        </row>
        <row r="37">
          <cell r="B37" t="str">
            <v>Управление по обеспечению деятельности мировых судей Удмуртской Республики при Правительстве Удмуртской Республики</v>
          </cell>
        </row>
        <row r="38">
          <cell r="B38" t="str">
            <v>Министерство лесного хозяйства Удмуртской Республики</v>
          </cell>
        </row>
      </sheetData>
      <sheetData sheetId="1"/>
      <sheetData sheetId="2">
        <row r="3">
          <cell r="AE3">
            <v>16</v>
          </cell>
          <cell r="AF3">
            <v>9</v>
          </cell>
        </row>
        <row r="4">
          <cell r="AE4">
            <v>16</v>
          </cell>
          <cell r="AF4">
            <v>14</v>
          </cell>
        </row>
        <row r="5">
          <cell r="AE5">
            <v>27</v>
          </cell>
          <cell r="AF5">
            <v>12</v>
          </cell>
        </row>
        <row r="6">
          <cell r="AE6">
            <v>19</v>
          </cell>
          <cell r="AF6">
            <v>14</v>
          </cell>
        </row>
        <row r="7">
          <cell r="AE7">
            <v>23</v>
          </cell>
          <cell r="AF7">
            <v>12</v>
          </cell>
        </row>
        <row r="8">
          <cell r="AE8">
            <v>19</v>
          </cell>
          <cell r="AF8">
            <v>16</v>
          </cell>
        </row>
        <row r="9">
          <cell r="AE9">
            <v>16</v>
          </cell>
          <cell r="AF9">
            <v>11</v>
          </cell>
        </row>
        <row r="10">
          <cell r="AE10">
            <v>23</v>
          </cell>
          <cell r="AF10">
            <v>9</v>
          </cell>
        </row>
        <row r="11">
          <cell r="AE11">
            <v>16</v>
          </cell>
          <cell r="AF11">
            <v>8</v>
          </cell>
        </row>
        <row r="12">
          <cell r="AE12">
            <v>23</v>
          </cell>
          <cell r="AF12">
            <v>10</v>
          </cell>
        </row>
        <row r="13">
          <cell r="AE13">
            <v>23</v>
          </cell>
          <cell r="AF13">
            <v>15</v>
          </cell>
        </row>
        <row r="14">
          <cell r="AE14">
            <v>19</v>
          </cell>
          <cell r="AF14">
            <v>7</v>
          </cell>
        </row>
        <row r="15">
          <cell r="AE15">
            <v>27</v>
          </cell>
          <cell r="AF15">
            <v>12</v>
          </cell>
        </row>
        <row r="16">
          <cell r="AE16">
            <v>16</v>
          </cell>
          <cell r="AF16">
            <v>13</v>
          </cell>
        </row>
        <row r="17">
          <cell r="AE17">
            <v>23</v>
          </cell>
          <cell r="AF17">
            <v>14</v>
          </cell>
        </row>
        <row r="18">
          <cell r="AE18">
            <v>23</v>
          </cell>
          <cell r="AF18">
            <v>12</v>
          </cell>
        </row>
        <row r="19">
          <cell r="AE19">
            <v>16</v>
          </cell>
          <cell r="AF19">
            <v>7</v>
          </cell>
        </row>
        <row r="20">
          <cell r="AE20">
            <v>19</v>
          </cell>
          <cell r="AF20">
            <v>15</v>
          </cell>
        </row>
        <row r="21">
          <cell r="AE21">
            <v>27</v>
          </cell>
          <cell r="AF21">
            <v>16</v>
          </cell>
        </row>
        <row r="22">
          <cell r="AE22">
            <v>23</v>
          </cell>
          <cell r="AF22">
            <v>8</v>
          </cell>
        </row>
        <row r="23">
          <cell r="AE23">
            <v>27</v>
          </cell>
          <cell r="AF23">
            <v>12</v>
          </cell>
        </row>
        <row r="24">
          <cell r="AE24">
            <v>23</v>
          </cell>
          <cell r="AF24">
            <v>10</v>
          </cell>
        </row>
        <row r="25">
          <cell r="AE25">
            <v>20</v>
          </cell>
          <cell r="AF25">
            <v>12</v>
          </cell>
        </row>
        <row r="26">
          <cell r="AE26">
            <v>16</v>
          </cell>
          <cell r="AF26">
            <v>10</v>
          </cell>
        </row>
        <row r="27">
          <cell r="AE27">
            <v>27</v>
          </cell>
          <cell r="AF27">
            <v>17</v>
          </cell>
        </row>
        <row r="28">
          <cell r="AE28">
            <v>23</v>
          </cell>
          <cell r="AF28">
            <v>15</v>
          </cell>
        </row>
        <row r="29">
          <cell r="AE29">
            <v>23</v>
          </cell>
          <cell r="AF29">
            <v>10</v>
          </cell>
        </row>
        <row r="30">
          <cell r="AE30">
            <v>12</v>
          </cell>
          <cell r="AF30">
            <v>12</v>
          </cell>
        </row>
        <row r="31">
          <cell r="AE31">
            <v>19</v>
          </cell>
          <cell r="AF31">
            <v>13</v>
          </cell>
        </row>
        <row r="32">
          <cell r="AE32">
            <v>27</v>
          </cell>
          <cell r="AF32">
            <v>15</v>
          </cell>
        </row>
        <row r="33">
          <cell r="AE33">
            <v>23</v>
          </cell>
          <cell r="AF33">
            <v>13</v>
          </cell>
        </row>
        <row r="34">
          <cell r="AE34">
            <v>23</v>
          </cell>
          <cell r="AF34">
            <v>10</v>
          </cell>
        </row>
        <row r="35">
          <cell r="AE35">
            <v>19</v>
          </cell>
          <cell r="AF35">
            <v>13</v>
          </cell>
        </row>
        <row r="36">
          <cell r="AE36">
            <v>19</v>
          </cell>
          <cell r="AF36">
            <v>15</v>
          </cell>
        </row>
        <row r="37">
          <cell r="AE37">
            <v>19</v>
          </cell>
          <cell r="AF37">
            <v>13</v>
          </cell>
        </row>
        <row r="38">
          <cell r="AE38">
            <v>27</v>
          </cell>
          <cell r="AF38">
            <v>17</v>
          </cell>
        </row>
      </sheetData>
      <sheetData sheetId="3">
        <row r="3">
          <cell r="I3">
            <v>12</v>
          </cell>
          <cell r="J3">
            <v>10</v>
          </cell>
        </row>
        <row r="4">
          <cell r="I4">
            <v>12</v>
          </cell>
          <cell r="J4">
            <v>10</v>
          </cell>
        </row>
        <row r="5">
          <cell r="I5">
            <v>12</v>
          </cell>
          <cell r="J5">
            <v>12</v>
          </cell>
        </row>
        <row r="6">
          <cell r="I6">
            <v>12</v>
          </cell>
          <cell r="J6">
            <v>12</v>
          </cell>
        </row>
        <row r="7">
          <cell r="I7">
            <v>12</v>
          </cell>
          <cell r="J7">
            <v>12</v>
          </cell>
        </row>
        <row r="8">
          <cell r="I8">
            <v>12</v>
          </cell>
          <cell r="J8">
            <v>10</v>
          </cell>
        </row>
        <row r="9">
          <cell r="I9">
            <v>12</v>
          </cell>
          <cell r="J9">
            <v>12</v>
          </cell>
        </row>
        <row r="10">
          <cell r="I10">
            <v>12</v>
          </cell>
          <cell r="J10">
            <v>12</v>
          </cell>
        </row>
        <row r="11">
          <cell r="I11">
            <v>12</v>
          </cell>
          <cell r="J11">
            <v>10</v>
          </cell>
        </row>
        <row r="12">
          <cell r="I12">
            <v>12</v>
          </cell>
          <cell r="J12">
            <v>12</v>
          </cell>
        </row>
        <row r="13">
          <cell r="I13">
            <v>12</v>
          </cell>
          <cell r="J13">
            <v>12</v>
          </cell>
        </row>
        <row r="14">
          <cell r="I14">
            <v>12</v>
          </cell>
          <cell r="J14">
            <v>10</v>
          </cell>
        </row>
        <row r="15">
          <cell r="I15">
            <v>12</v>
          </cell>
          <cell r="J15">
            <v>12</v>
          </cell>
        </row>
        <row r="16">
          <cell r="I16">
            <v>12</v>
          </cell>
          <cell r="J16">
            <v>10</v>
          </cell>
        </row>
        <row r="17">
          <cell r="I17">
            <v>12</v>
          </cell>
          <cell r="J17">
            <v>12</v>
          </cell>
        </row>
        <row r="18">
          <cell r="I18">
            <v>12</v>
          </cell>
          <cell r="J18">
            <v>12</v>
          </cell>
        </row>
        <row r="19">
          <cell r="I19">
            <v>12</v>
          </cell>
          <cell r="J19">
            <v>12</v>
          </cell>
        </row>
        <row r="20">
          <cell r="I20">
            <v>12</v>
          </cell>
          <cell r="J20">
            <v>10</v>
          </cell>
        </row>
        <row r="21">
          <cell r="I21">
            <v>12</v>
          </cell>
          <cell r="J21">
            <v>12</v>
          </cell>
        </row>
        <row r="22">
          <cell r="I22">
            <v>12</v>
          </cell>
          <cell r="J22">
            <v>10</v>
          </cell>
        </row>
        <row r="23">
          <cell r="I23">
            <v>12</v>
          </cell>
          <cell r="J23">
            <v>10</v>
          </cell>
        </row>
        <row r="24">
          <cell r="I24">
            <v>12</v>
          </cell>
          <cell r="J24">
            <v>10</v>
          </cell>
        </row>
        <row r="25">
          <cell r="I25">
            <v>12</v>
          </cell>
          <cell r="J25">
            <v>10</v>
          </cell>
        </row>
        <row r="26">
          <cell r="I26">
            <v>12</v>
          </cell>
          <cell r="J26">
            <v>12</v>
          </cell>
        </row>
        <row r="27">
          <cell r="I27">
            <v>12</v>
          </cell>
          <cell r="J27">
            <v>10</v>
          </cell>
        </row>
        <row r="28">
          <cell r="I28">
            <v>12</v>
          </cell>
          <cell r="J28">
            <v>12</v>
          </cell>
        </row>
        <row r="29">
          <cell r="I29">
            <v>12</v>
          </cell>
          <cell r="J29">
            <v>12</v>
          </cell>
        </row>
        <row r="30">
          <cell r="I30">
            <v>12</v>
          </cell>
          <cell r="J30">
            <v>10</v>
          </cell>
        </row>
        <row r="31">
          <cell r="I31">
            <v>12</v>
          </cell>
          <cell r="J31">
            <v>12</v>
          </cell>
        </row>
        <row r="32">
          <cell r="I32">
            <v>12</v>
          </cell>
          <cell r="J32">
            <v>12</v>
          </cell>
        </row>
        <row r="33">
          <cell r="I33">
            <v>12</v>
          </cell>
          <cell r="J33">
            <v>12</v>
          </cell>
        </row>
        <row r="34">
          <cell r="I34">
            <v>12</v>
          </cell>
          <cell r="J34">
            <v>12</v>
          </cell>
        </row>
        <row r="35">
          <cell r="I35">
            <v>12</v>
          </cell>
          <cell r="J35">
            <v>10</v>
          </cell>
        </row>
        <row r="36">
          <cell r="I36">
            <v>12</v>
          </cell>
          <cell r="J36">
            <v>12</v>
          </cell>
        </row>
        <row r="37">
          <cell r="I37">
            <v>12</v>
          </cell>
          <cell r="J37">
            <v>12</v>
          </cell>
        </row>
        <row r="38">
          <cell r="I38">
            <v>12</v>
          </cell>
          <cell r="J38">
            <v>10</v>
          </cell>
        </row>
      </sheetData>
      <sheetData sheetId="4">
        <row r="3">
          <cell r="Y3">
            <v>14</v>
          </cell>
          <cell r="Z3">
            <v>9.5</v>
          </cell>
        </row>
        <row r="4">
          <cell r="Y4">
            <v>8</v>
          </cell>
          <cell r="Z4">
            <v>6</v>
          </cell>
        </row>
        <row r="5">
          <cell r="Y5">
            <v>20</v>
          </cell>
          <cell r="Z5">
            <v>15</v>
          </cell>
        </row>
        <row r="6">
          <cell r="Y6">
            <v>2</v>
          </cell>
          <cell r="Z6">
            <v>2</v>
          </cell>
        </row>
        <row r="7">
          <cell r="Y7">
            <v>20</v>
          </cell>
          <cell r="Z7">
            <v>19</v>
          </cell>
        </row>
        <row r="8">
          <cell r="Y8">
            <v>14</v>
          </cell>
          <cell r="Z8">
            <v>14</v>
          </cell>
        </row>
        <row r="9">
          <cell r="Y9">
            <v>16</v>
          </cell>
          <cell r="Z9">
            <v>12</v>
          </cell>
        </row>
        <row r="10">
          <cell r="Y10">
            <v>18</v>
          </cell>
          <cell r="Z10">
            <v>12</v>
          </cell>
        </row>
        <row r="11">
          <cell r="Y11">
            <v>10</v>
          </cell>
          <cell r="Z11">
            <v>4</v>
          </cell>
        </row>
        <row r="12">
          <cell r="Y12">
            <v>20</v>
          </cell>
          <cell r="Z12">
            <v>12</v>
          </cell>
        </row>
        <row r="13">
          <cell r="Y13">
            <v>14</v>
          </cell>
          <cell r="Z13">
            <v>12</v>
          </cell>
        </row>
        <row r="14">
          <cell r="Y14">
            <v>10</v>
          </cell>
          <cell r="Z14">
            <v>10</v>
          </cell>
        </row>
        <row r="15">
          <cell r="Y15">
            <v>20</v>
          </cell>
          <cell r="Z15">
            <v>19</v>
          </cell>
        </row>
        <row r="16">
          <cell r="Y16">
            <v>8</v>
          </cell>
          <cell r="Z16">
            <v>8</v>
          </cell>
        </row>
        <row r="17">
          <cell r="Y17">
            <v>18</v>
          </cell>
          <cell r="Z17">
            <v>13</v>
          </cell>
        </row>
        <row r="18">
          <cell r="Y18">
            <v>18</v>
          </cell>
          <cell r="Z18">
            <v>16</v>
          </cell>
        </row>
        <row r="19">
          <cell r="Y19">
            <v>10</v>
          </cell>
          <cell r="Z19">
            <v>6</v>
          </cell>
        </row>
        <row r="20">
          <cell r="Y20">
            <v>16</v>
          </cell>
          <cell r="Z20">
            <v>8</v>
          </cell>
        </row>
        <row r="21">
          <cell r="Y21">
            <v>20</v>
          </cell>
          <cell r="Z21">
            <v>13</v>
          </cell>
        </row>
        <row r="22">
          <cell r="Y22">
            <v>18</v>
          </cell>
          <cell r="Z22">
            <v>16</v>
          </cell>
        </row>
        <row r="23">
          <cell r="Y23">
            <v>20</v>
          </cell>
          <cell r="Z23">
            <v>19</v>
          </cell>
        </row>
        <row r="24">
          <cell r="Y24">
            <v>20</v>
          </cell>
          <cell r="Z24">
            <v>8</v>
          </cell>
        </row>
        <row r="25">
          <cell r="Y25">
            <v>18</v>
          </cell>
          <cell r="Z25">
            <v>16</v>
          </cell>
        </row>
        <row r="26">
          <cell r="Y26">
            <v>10</v>
          </cell>
          <cell r="Z26">
            <v>10</v>
          </cell>
        </row>
        <row r="27">
          <cell r="Y27">
            <v>20</v>
          </cell>
          <cell r="Z27">
            <v>14</v>
          </cell>
        </row>
        <row r="28">
          <cell r="Y28">
            <v>20</v>
          </cell>
          <cell r="Z28">
            <v>16</v>
          </cell>
        </row>
        <row r="29">
          <cell r="Y29">
            <v>20</v>
          </cell>
          <cell r="Z29">
            <v>17</v>
          </cell>
        </row>
        <row r="30">
          <cell r="Y30">
            <v>8</v>
          </cell>
          <cell r="Z30">
            <v>4</v>
          </cell>
        </row>
        <row r="31">
          <cell r="Y31">
            <v>16</v>
          </cell>
          <cell r="Z31">
            <v>11</v>
          </cell>
        </row>
        <row r="32">
          <cell r="Y32">
            <v>20</v>
          </cell>
          <cell r="Z32">
            <v>14</v>
          </cell>
        </row>
        <row r="33">
          <cell r="Y33">
            <v>20</v>
          </cell>
          <cell r="Z33">
            <v>18</v>
          </cell>
        </row>
        <row r="34">
          <cell r="Y34">
            <v>20</v>
          </cell>
          <cell r="Z34">
            <v>15</v>
          </cell>
        </row>
        <row r="35">
          <cell r="Y35">
            <v>8</v>
          </cell>
          <cell r="Z35">
            <v>6</v>
          </cell>
        </row>
        <row r="36">
          <cell r="Y36">
            <v>10</v>
          </cell>
          <cell r="Z36">
            <v>10</v>
          </cell>
        </row>
        <row r="37">
          <cell r="Y37">
            <v>10</v>
          </cell>
          <cell r="Z37">
            <v>10</v>
          </cell>
        </row>
        <row r="38">
          <cell r="Y38">
            <v>20</v>
          </cell>
          <cell r="Z38">
            <v>11</v>
          </cell>
        </row>
      </sheetData>
      <sheetData sheetId="5">
        <row r="3">
          <cell r="W3">
            <v>0</v>
          </cell>
          <cell r="X3">
            <v>0</v>
          </cell>
        </row>
        <row r="4">
          <cell r="W4">
            <v>0</v>
          </cell>
          <cell r="X4">
            <v>0</v>
          </cell>
        </row>
        <row r="5">
          <cell r="W5">
            <v>28</v>
          </cell>
          <cell r="X5">
            <v>24</v>
          </cell>
        </row>
        <row r="6">
          <cell r="W6">
            <v>0</v>
          </cell>
          <cell r="X6">
            <v>0</v>
          </cell>
        </row>
        <row r="7">
          <cell r="W7">
            <v>10</v>
          </cell>
          <cell r="X7">
            <v>10</v>
          </cell>
        </row>
        <row r="8">
          <cell r="W8">
            <v>0</v>
          </cell>
          <cell r="X8">
            <v>0</v>
          </cell>
        </row>
        <row r="9">
          <cell r="W9">
            <v>0</v>
          </cell>
          <cell r="X9">
            <v>0</v>
          </cell>
        </row>
        <row r="10">
          <cell r="W10">
            <v>26</v>
          </cell>
          <cell r="X10">
            <v>26</v>
          </cell>
        </row>
        <row r="11">
          <cell r="W11">
            <v>0</v>
          </cell>
          <cell r="X11">
            <v>0</v>
          </cell>
        </row>
        <row r="12">
          <cell r="W12">
            <v>26</v>
          </cell>
          <cell r="X12">
            <v>17</v>
          </cell>
        </row>
        <row r="13">
          <cell r="W13">
            <v>26</v>
          </cell>
          <cell r="X13">
            <v>22</v>
          </cell>
        </row>
        <row r="14">
          <cell r="W14">
            <v>0</v>
          </cell>
          <cell r="X14">
            <v>0</v>
          </cell>
        </row>
        <row r="15">
          <cell r="W15">
            <v>28</v>
          </cell>
          <cell r="X15">
            <v>22</v>
          </cell>
        </row>
        <row r="16">
          <cell r="W16">
            <v>0</v>
          </cell>
          <cell r="X16">
            <v>0</v>
          </cell>
        </row>
        <row r="17">
          <cell r="W17">
            <v>26</v>
          </cell>
          <cell r="X17">
            <v>20</v>
          </cell>
        </row>
        <row r="18">
          <cell r="W18">
            <v>26</v>
          </cell>
          <cell r="X18">
            <v>26</v>
          </cell>
        </row>
        <row r="19">
          <cell r="W19">
            <v>0</v>
          </cell>
          <cell r="X19">
            <v>0</v>
          </cell>
        </row>
        <row r="20">
          <cell r="W20">
            <v>0</v>
          </cell>
          <cell r="X20">
            <v>0</v>
          </cell>
        </row>
        <row r="21">
          <cell r="W21">
            <v>28</v>
          </cell>
          <cell r="X21">
            <v>28</v>
          </cell>
        </row>
        <row r="22">
          <cell r="W22">
            <v>26</v>
          </cell>
          <cell r="X22">
            <v>19</v>
          </cell>
        </row>
        <row r="23">
          <cell r="W23">
            <v>28</v>
          </cell>
          <cell r="X23">
            <v>24</v>
          </cell>
        </row>
        <row r="24">
          <cell r="W24">
            <v>28</v>
          </cell>
          <cell r="X24">
            <v>15</v>
          </cell>
        </row>
        <row r="25">
          <cell r="W25">
            <v>26</v>
          </cell>
          <cell r="X25">
            <v>20</v>
          </cell>
        </row>
        <row r="26">
          <cell r="W26">
            <v>0</v>
          </cell>
          <cell r="X26">
            <v>0</v>
          </cell>
        </row>
        <row r="27">
          <cell r="W27">
            <v>30</v>
          </cell>
          <cell r="X27">
            <v>20</v>
          </cell>
        </row>
        <row r="28">
          <cell r="W28">
            <v>10</v>
          </cell>
          <cell r="X28">
            <v>10</v>
          </cell>
        </row>
        <row r="29">
          <cell r="W29">
            <v>26</v>
          </cell>
          <cell r="X29">
            <v>18</v>
          </cell>
        </row>
        <row r="31">
          <cell r="W31">
            <v>0</v>
          </cell>
          <cell r="X31">
            <v>0</v>
          </cell>
        </row>
        <row r="32">
          <cell r="W32">
            <v>30</v>
          </cell>
          <cell r="X32">
            <v>16</v>
          </cell>
        </row>
        <row r="33">
          <cell r="W33">
            <v>26</v>
          </cell>
          <cell r="X33">
            <v>17</v>
          </cell>
        </row>
        <row r="34">
          <cell r="W34">
            <v>28</v>
          </cell>
          <cell r="X34">
            <v>22</v>
          </cell>
        </row>
        <row r="35">
          <cell r="W35">
            <v>0</v>
          </cell>
          <cell r="X35">
            <v>0</v>
          </cell>
        </row>
        <row r="36">
          <cell r="W36">
            <v>0</v>
          </cell>
          <cell r="X36">
            <v>0</v>
          </cell>
        </row>
        <row r="37">
          <cell r="W37">
            <v>0</v>
          </cell>
          <cell r="X37">
            <v>0</v>
          </cell>
        </row>
        <row r="38">
          <cell r="W38">
            <v>30</v>
          </cell>
          <cell r="X38">
            <v>23</v>
          </cell>
        </row>
      </sheetData>
      <sheetData sheetId="6">
        <row r="3">
          <cell r="I3">
            <v>0</v>
          </cell>
          <cell r="J3">
            <v>0</v>
          </cell>
        </row>
        <row r="4">
          <cell r="I4">
            <v>0</v>
          </cell>
          <cell r="J4">
            <v>0</v>
          </cell>
        </row>
        <row r="5">
          <cell r="I5">
            <v>8</v>
          </cell>
          <cell r="J5">
            <v>6</v>
          </cell>
        </row>
        <row r="6">
          <cell r="I6">
            <v>0</v>
          </cell>
          <cell r="J6">
            <v>0</v>
          </cell>
        </row>
        <row r="7">
          <cell r="I7">
            <v>4</v>
          </cell>
          <cell r="J7">
            <v>4</v>
          </cell>
        </row>
        <row r="8">
          <cell r="I8">
            <v>0</v>
          </cell>
          <cell r="J8">
            <v>0</v>
          </cell>
        </row>
        <row r="9">
          <cell r="I9">
            <v>4</v>
          </cell>
          <cell r="J9">
            <v>4</v>
          </cell>
        </row>
        <row r="10">
          <cell r="I10">
            <v>4</v>
          </cell>
          <cell r="J10">
            <v>4</v>
          </cell>
        </row>
        <row r="11">
          <cell r="I11">
            <v>0</v>
          </cell>
          <cell r="J11">
            <v>0</v>
          </cell>
        </row>
        <row r="12">
          <cell r="I12">
            <v>6</v>
          </cell>
          <cell r="J12">
            <v>4</v>
          </cell>
        </row>
        <row r="13">
          <cell r="I13">
            <v>0</v>
          </cell>
          <cell r="J13">
            <v>0</v>
          </cell>
        </row>
        <row r="14">
          <cell r="I14">
            <v>0</v>
          </cell>
          <cell r="J14">
            <v>0</v>
          </cell>
        </row>
        <row r="15">
          <cell r="I15">
            <v>6</v>
          </cell>
          <cell r="J15">
            <v>4</v>
          </cell>
        </row>
        <row r="16">
          <cell r="I16">
            <v>0</v>
          </cell>
          <cell r="J16">
            <v>0</v>
          </cell>
        </row>
        <row r="17">
          <cell r="I17">
            <v>4</v>
          </cell>
          <cell r="J17">
            <v>4</v>
          </cell>
        </row>
        <row r="18">
          <cell r="I18">
            <v>8</v>
          </cell>
          <cell r="J18">
            <v>6</v>
          </cell>
        </row>
        <row r="19">
          <cell r="I19">
            <v>4</v>
          </cell>
          <cell r="J19">
            <v>0</v>
          </cell>
        </row>
        <row r="20">
          <cell r="I20">
            <v>4</v>
          </cell>
          <cell r="J20">
            <v>4</v>
          </cell>
        </row>
        <row r="21">
          <cell r="I21">
            <v>8</v>
          </cell>
          <cell r="J21">
            <v>6</v>
          </cell>
        </row>
        <row r="22">
          <cell r="I22">
            <v>4</v>
          </cell>
          <cell r="J22">
            <v>4</v>
          </cell>
        </row>
        <row r="23">
          <cell r="I23">
            <v>6</v>
          </cell>
          <cell r="J23">
            <v>4</v>
          </cell>
        </row>
        <row r="24">
          <cell r="I24">
            <v>6</v>
          </cell>
          <cell r="J24">
            <v>4</v>
          </cell>
        </row>
        <row r="25">
          <cell r="I25">
            <v>4</v>
          </cell>
          <cell r="J25">
            <v>4</v>
          </cell>
        </row>
        <row r="26">
          <cell r="I26">
            <v>4</v>
          </cell>
          <cell r="J26">
            <v>0</v>
          </cell>
        </row>
        <row r="27">
          <cell r="I27">
            <v>8</v>
          </cell>
          <cell r="J27">
            <v>6</v>
          </cell>
        </row>
        <row r="28">
          <cell r="I28">
            <v>4</v>
          </cell>
          <cell r="J28">
            <v>4</v>
          </cell>
        </row>
        <row r="29">
          <cell r="I29">
            <v>8</v>
          </cell>
          <cell r="J29">
            <v>8</v>
          </cell>
        </row>
        <row r="30">
          <cell r="I30">
            <v>0</v>
          </cell>
          <cell r="J30">
            <v>0</v>
          </cell>
        </row>
        <row r="31">
          <cell r="I31">
            <v>4</v>
          </cell>
          <cell r="J31">
            <v>4</v>
          </cell>
        </row>
        <row r="32">
          <cell r="I32">
            <v>8</v>
          </cell>
          <cell r="J32">
            <v>6</v>
          </cell>
        </row>
        <row r="33">
          <cell r="I33">
            <v>4</v>
          </cell>
          <cell r="J33">
            <v>4</v>
          </cell>
        </row>
        <row r="34">
          <cell r="I34">
            <v>6</v>
          </cell>
          <cell r="J34">
            <v>4</v>
          </cell>
        </row>
        <row r="35">
          <cell r="I35">
            <v>0</v>
          </cell>
          <cell r="J35">
            <v>0</v>
          </cell>
        </row>
        <row r="36">
          <cell r="I36">
            <v>4</v>
          </cell>
          <cell r="J36">
            <v>4</v>
          </cell>
        </row>
        <row r="37">
          <cell r="I37">
            <v>0</v>
          </cell>
          <cell r="J37">
            <v>0</v>
          </cell>
        </row>
        <row r="38">
          <cell r="I38">
            <v>4</v>
          </cell>
          <cell r="J38">
            <v>4</v>
          </cell>
        </row>
      </sheetData>
      <sheetData sheetId="7">
        <row r="5">
          <cell r="M5">
            <v>10</v>
          </cell>
          <cell r="N5">
            <v>8</v>
          </cell>
        </row>
        <row r="7">
          <cell r="M7">
            <v>8</v>
          </cell>
          <cell r="N7">
            <v>6</v>
          </cell>
        </row>
        <row r="10">
          <cell r="M10">
            <v>8</v>
          </cell>
          <cell r="N10">
            <v>8</v>
          </cell>
        </row>
        <row r="12">
          <cell r="M12">
            <v>8</v>
          </cell>
          <cell r="N12">
            <v>8</v>
          </cell>
        </row>
        <row r="13">
          <cell r="M13">
            <v>8</v>
          </cell>
          <cell r="N13">
            <v>8</v>
          </cell>
        </row>
        <row r="15">
          <cell r="M15">
            <v>10</v>
          </cell>
          <cell r="N15">
            <v>8</v>
          </cell>
        </row>
        <row r="17">
          <cell r="M17">
            <v>8</v>
          </cell>
          <cell r="N17">
            <v>8</v>
          </cell>
        </row>
        <row r="18">
          <cell r="M18">
            <v>8</v>
          </cell>
          <cell r="N18">
            <v>8</v>
          </cell>
        </row>
        <row r="21">
          <cell r="M21">
            <v>10</v>
          </cell>
          <cell r="N21">
            <v>8</v>
          </cell>
        </row>
        <row r="22">
          <cell r="M22">
            <v>8</v>
          </cell>
          <cell r="N22">
            <v>8</v>
          </cell>
        </row>
        <row r="23">
          <cell r="M23">
            <v>10</v>
          </cell>
          <cell r="N23">
            <v>8</v>
          </cell>
        </row>
        <row r="24">
          <cell r="M24">
            <v>8</v>
          </cell>
          <cell r="N24">
            <v>5</v>
          </cell>
        </row>
        <row r="25">
          <cell r="M25">
            <v>8</v>
          </cell>
          <cell r="N25">
            <v>8</v>
          </cell>
        </row>
        <row r="27">
          <cell r="M27">
            <v>10</v>
          </cell>
          <cell r="N27">
            <v>8</v>
          </cell>
        </row>
        <row r="28">
          <cell r="M28">
            <v>8</v>
          </cell>
          <cell r="N28">
            <v>6</v>
          </cell>
        </row>
        <row r="29">
          <cell r="M29">
            <v>8</v>
          </cell>
          <cell r="N29">
            <v>7</v>
          </cell>
        </row>
        <row r="32">
          <cell r="M32">
            <v>10</v>
          </cell>
          <cell r="N32">
            <v>7.5</v>
          </cell>
        </row>
        <row r="33">
          <cell r="M33">
            <v>8</v>
          </cell>
          <cell r="N33">
            <v>8</v>
          </cell>
        </row>
        <row r="34">
          <cell r="M34">
            <v>8</v>
          </cell>
          <cell r="N34">
            <v>8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>
        <row r="5">
          <cell r="E5">
            <v>67.857142857142861</v>
          </cell>
          <cell r="F5">
            <v>1</v>
          </cell>
          <cell r="G5">
            <v>1</v>
          </cell>
          <cell r="H5">
            <v>1</v>
          </cell>
          <cell r="I5">
            <v>1</v>
          </cell>
          <cell r="J5">
            <v>1</v>
          </cell>
        </row>
        <row r="6">
          <cell r="E6">
            <v>83.333333333333343</v>
          </cell>
          <cell r="F6">
            <v>1</v>
          </cell>
          <cell r="G6">
            <v>1</v>
          </cell>
          <cell r="H6">
            <v>1</v>
          </cell>
          <cell r="I6">
            <v>1</v>
          </cell>
          <cell r="J6">
            <v>1</v>
          </cell>
        </row>
        <row r="7">
          <cell r="E7">
            <v>87.083333333333329</v>
          </cell>
          <cell r="F7">
            <v>1.1875</v>
          </cell>
          <cell r="G7">
            <v>1.4</v>
          </cell>
          <cell r="H7">
            <v>1.1000000000000001</v>
          </cell>
          <cell r="I7">
            <v>1.1499999999999999</v>
          </cell>
          <cell r="J7">
            <v>1.1000000000000001</v>
          </cell>
        </row>
        <row r="8">
          <cell r="E8">
            <v>85.909090909090907</v>
          </cell>
          <cell r="F8">
            <v>1.0125</v>
          </cell>
          <cell r="G8">
            <v>1</v>
          </cell>
          <cell r="H8">
            <v>1</v>
          </cell>
          <cell r="I8">
            <v>1.05</v>
          </cell>
          <cell r="J8">
            <v>1</v>
          </cell>
        </row>
        <row r="9">
          <cell r="E9">
            <v>103.29545454545455</v>
          </cell>
          <cell r="F9">
            <v>1.2625</v>
          </cell>
          <cell r="G9">
            <v>1.4</v>
          </cell>
          <cell r="H9">
            <v>1.35</v>
          </cell>
          <cell r="I9">
            <v>1.25</v>
          </cell>
          <cell r="J9">
            <v>1.05</v>
          </cell>
        </row>
        <row r="10">
          <cell r="E10">
            <v>89.999999999999986</v>
          </cell>
          <cell r="F10">
            <v>1.0125</v>
          </cell>
          <cell r="G10">
            <v>1</v>
          </cell>
          <cell r="H10">
            <v>1</v>
          </cell>
          <cell r="I10">
            <v>1.05</v>
          </cell>
          <cell r="J10">
            <v>1</v>
          </cell>
        </row>
        <row r="11">
          <cell r="E11">
            <v>89.375</v>
          </cell>
          <cell r="F11">
            <v>1.1000000000000001</v>
          </cell>
          <cell r="G11">
            <v>1.4</v>
          </cell>
          <cell r="H11">
            <v>1</v>
          </cell>
          <cell r="I11">
            <v>1</v>
          </cell>
          <cell r="J11">
            <v>1</v>
          </cell>
        </row>
        <row r="12">
          <cell r="E12">
            <v>88.75</v>
          </cell>
          <cell r="F12">
            <v>1.1375</v>
          </cell>
          <cell r="G12">
            <v>1.4</v>
          </cell>
          <cell r="H12">
            <v>1</v>
          </cell>
          <cell r="I12">
            <v>1.1000000000000001</v>
          </cell>
          <cell r="J12">
            <v>1.05</v>
          </cell>
        </row>
        <row r="13">
          <cell r="E13">
            <v>57.894736842105267</v>
          </cell>
          <cell r="F13">
            <v>1</v>
          </cell>
          <cell r="G13">
            <v>1</v>
          </cell>
          <cell r="H13">
            <v>1</v>
          </cell>
          <cell r="I13">
            <v>1</v>
          </cell>
          <cell r="J13">
            <v>1</v>
          </cell>
        </row>
        <row r="14">
          <cell r="E14">
            <v>77.921052631578945</v>
          </cell>
          <cell r="F14">
            <v>1.175</v>
          </cell>
          <cell r="G14">
            <v>1.4</v>
          </cell>
          <cell r="H14">
            <v>1.1499999999999999</v>
          </cell>
          <cell r="I14">
            <v>1.1000000000000001</v>
          </cell>
          <cell r="J14">
            <v>1.05</v>
          </cell>
        </row>
        <row r="15">
          <cell r="E15">
            <v>85.210843373493972</v>
          </cell>
          <cell r="F15">
            <v>1.0249999999999999</v>
          </cell>
          <cell r="G15">
            <v>1</v>
          </cell>
          <cell r="H15">
            <v>1</v>
          </cell>
          <cell r="I15">
            <v>1.05</v>
          </cell>
          <cell r="J15">
            <v>1.05</v>
          </cell>
        </row>
        <row r="16">
          <cell r="E16">
            <v>66.676829268292678</v>
          </cell>
          <cell r="F16">
            <v>1.0125</v>
          </cell>
          <cell r="G16">
            <v>1</v>
          </cell>
          <cell r="H16">
            <v>1</v>
          </cell>
          <cell r="I16">
            <v>1.05</v>
          </cell>
          <cell r="J16">
            <v>1</v>
          </cell>
        </row>
        <row r="17">
          <cell r="E17">
            <v>88.774271844660191</v>
          </cell>
          <cell r="F17">
            <v>1.1875</v>
          </cell>
          <cell r="G17">
            <v>1.4</v>
          </cell>
          <cell r="H17">
            <v>1.1499999999999999</v>
          </cell>
          <cell r="I17">
            <v>1.1499999999999999</v>
          </cell>
          <cell r="J17">
            <v>1.05</v>
          </cell>
        </row>
        <row r="18">
          <cell r="E18">
            <v>86.111111111111114</v>
          </cell>
          <cell r="F18">
            <v>1</v>
          </cell>
          <cell r="G18">
            <v>1</v>
          </cell>
          <cell r="H18">
            <v>1</v>
          </cell>
          <cell r="I18">
            <v>1</v>
          </cell>
          <cell r="J18">
            <v>1</v>
          </cell>
        </row>
        <row r="19">
          <cell r="E19">
            <v>91.675824175824189</v>
          </cell>
          <cell r="F19">
            <v>1.175</v>
          </cell>
          <cell r="G19">
            <v>1.4</v>
          </cell>
          <cell r="H19">
            <v>1</v>
          </cell>
          <cell r="I19">
            <v>1.05</v>
          </cell>
          <cell r="J19">
            <v>1.25</v>
          </cell>
        </row>
        <row r="20">
          <cell r="E20">
            <v>96.84210526315789</v>
          </cell>
          <cell r="F20">
            <v>1.1500000000000001</v>
          </cell>
          <cell r="G20">
            <v>1.4</v>
          </cell>
          <cell r="H20">
            <v>1.05</v>
          </cell>
          <cell r="I20">
            <v>1.1000000000000001</v>
          </cell>
          <cell r="J20">
            <v>1.05</v>
          </cell>
        </row>
        <row r="21">
          <cell r="E21">
            <v>65.476190476190482</v>
          </cell>
          <cell r="F21">
            <v>1.1000000000000001</v>
          </cell>
          <cell r="G21">
            <v>1.4</v>
          </cell>
          <cell r="H21">
            <v>1</v>
          </cell>
          <cell r="I21">
            <v>1</v>
          </cell>
          <cell r="J21">
            <v>1</v>
          </cell>
        </row>
        <row r="22">
          <cell r="E22">
            <v>83.431372549019599</v>
          </cell>
          <cell r="F22">
            <v>1.1499999999999999</v>
          </cell>
          <cell r="G22">
            <v>1.4</v>
          </cell>
          <cell r="H22">
            <v>1.05</v>
          </cell>
          <cell r="I22">
            <v>1.1499999999999999</v>
          </cell>
          <cell r="J22">
            <v>1</v>
          </cell>
        </row>
        <row r="23">
          <cell r="E23">
            <v>109.67857142857144</v>
          </cell>
          <cell r="F23">
            <v>1.3875000000000002</v>
          </cell>
          <cell r="G23">
            <v>1.4</v>
          </cell>
          <cell r="H23">
            <v>1.35</v>
          </cell>
          <cell r="I23">
            <v>1.4</v>
          </cell>
          <cell r="J23">
            <v>1.4</v>
          </cell>
        </row>
        <row r="24">
          <cell r="E24">
            <v>84.821428571428569</v>
          </cell>
          <cell r="F24">
            <v>1.1875</v>
          </cell>
          <cell r="G24">
            <v>1.4</v>
          </cell>
          <cell r="H24">
            <v>1.05</v>
          </cell>
          <cell r="I24">
            <v>1.25</v>
          </cell>
          <cell r="J24">
            <v>1.05</v>
          </cell>
        </row>
        <row r="25">
          <cell r="E25">
            <v>91.577669902912632</v>
          </cell>
          <cell r="F25">
            <v>1.2250000000000001</v>
          </cell>
          <cell r="G25">
            <v>1.4</v>
          </cell>
          <cell r="H25">
            <v>1.1000000000000001</v>
          </cell>
          <cell r="I25">
            <v>1.2</v>
          </cell>
          <cell r="J25">
            <v>1.2</v>
          </cell>
        </row>
        <row r="26">
          <cell r="E26">
            <v>64.329896907216494</v>
          </cell>
          <cell r="F26">
            <v>1.2</v>
          </cell>
          <cell r="G26">
            <v>1.4</v>
          </cell>
          <cell r="H26">
            <v>1.1000000000000001</v>
          </cell>
          <cell r="I26">
            <v>1.1499999999999999</v>
          </cell>
          <cell r="J26">
            <v>1.1499999999999999</v>
          </cell>
        </row>
        <row r="27">
          <cell r="E27">
            <v>89.48863636363636</v>
          </cell>
          <cell r="F27">
            <v>1.125</v>
          </cell>
          <cell r="G27">
            <v>1.4</v>
          </cell>
          <cell r="H27">
            <v>1</v>
          </cell>
          <cell r="I27">
            <v>1.05</v>
          </cell>
          <cell r="J27">
            <v>1.05</v>
          </cell>
        </row>
        <row r="28">
          <cell r="E28">
            <v>80</v>
          </cell>
          <cell r="F28">
            <v>1.05</v>
          </cell>
          <cell r="G28">
            <v>1.2</v>
          </cell>
          <cell r="H28">
            <v>1</v>
          </cell>
          <cell r="I28">
            <v>1</v>
          </cell>
          <cell r="J28">
            <v>1</v>
          </cell>
        </row>
        <row r="29">
          <cell r="E29">
            <v>96.378504672897193</v>
          </cell>
          <cell r="F29">
            <v>1.375</v>
          </cell>
          <cell r="G29">
            <v>1.4</v>
          </cell>
          <cell r="H29">
            <v>1.4</v>
          </cell>
          <cell r="I29">
            <v>1.3</v>
          </cell>
          <cell r="J29">
            <v>1.4</v>
          </cell>
        </row>
        <row r="30">
          <cell r="E30">
            <v>93.068181818181813</v>
          </cell>
          <cell r="F30">
            <v>1.1375</v>
          </cell>
          <cell r="G30">
            <v>1.4</v>
          </cell>
          <cell r="H30">
            <v>1</v>
          </cell>
          <cell r="I30">
            <v>1.1000000000000001</v>
          </cell>
          <cell r="J30">
            <v>1.05</v>
          </cell>
        </row>
        <row r="31">
          <cell r="E31">
            <v>90</v>
          </cell>
          <cell r="F31">
            <v>1.2124999999999999</v>
          </cell>
          <cell r="G31">
            <v>1.4</v>
          </cell>
          <cell r="H31">
            <v>1.1000000000000001</v>
          </cell>
          <cell r="I31">
            <v>1.1499999999999999</v>
          </cell>
          <cell r="J31">
            <v>1.2</v>
          </cell>
        </row>
        <row r="32">
          <cell r="E32">
            <v>81.25</v>
          </cell>
          <cell r="F32">
            <v>1</v>
          </cell>
          <cell r="G32">
            <v>1</v>
          </cell>
          <cell r="H32">
            <v>1</v>
          </cell>
          <cell r="I32">
            <v>1</v>
          </cell>
          <cell r="J32">
            <v>1</v>
          </cell>
        </row>
        <row r="33">
          <cell r="E33">
            <v>91.176470588235304</v>
          </cell>
          <cell r="F33">
            <v>1.1625000000000001</v>
          </cell>
          <cell r="G33">
            <v>1.4</v>
          </cell>
          <cell r="H33">
            <v>1</v>
          </cell>
          <cell r="I33">
            <v>1.25</v>
          </cell>
          <cell r="J33">
            <v>1</v>
          </cell>
        </row>
        <row r="34">
          <cell r="E34">
            <v>89.77219626168224</v>
          </cell>
          <cell r="F34">
            <v>1.3625</v>
          </cell>
          <cell r="G34">
            <v>1.4</v>
          </cell>
          <cell r="H34">
            <v>1.4</v>
          </cell>
          <cell r="I34">
            <v>1.35</v>
          </cell>
          <cell r="J34">
            <v>1.3</v>
          </cell>
        </row>
        <row r="35">
          <cell r="E35">
            <v>87.096774193548384</v>
          </cell>
          <cell r="F35">
            <v>1.125</v>
          </cell>
          <cell r="G35">
            <v>1.2</v>
          </cell>
          <cell r="H35">
            <v>1</v>
          </cell>
          <cell r="I35">
            <v>1.1000000000000001</v>
          </cell>
          <cell r="J35">
            <v>1.2</v>
          </cell>
        </row>
        <row r="36">
          <cell r="E36">
            <v>92.409793814432987</v>
          </cell>
          <cell r="F36">
            <v>1.2625</v>
          </cell>
          <cell r="G36">
            <v>1.4</v>
          </cell>
          <cell r="H36">
            <v>1.2</v>
          </cell>
          <cell r="I36">
            <v>1.4</v>
          </cell>
          <cell r="J36">
            <v>1.05</v>
          </cell>
        </row>
        <row r="37">
          <cell r="E37">
            <v>76.217948717948715</v>
          </cell>
          <cell r="F37">
            <v>1.0249999999999999</v>
          </cell>
          <cell r="G37">
            <v>1</v>
          </cell>
          <cell r="H37">
            <v>1</v>
          </cell>
          <cell r="I37">
            <v>1.1000000000000001</v>
          </cell>
          <cell r="J37">
            <v>1</v>
          </cell>
        </row>
        <row r="38">
          <cell r="E38">
            <v>117.30555555555556</v>
          </cell>
          <cell r="F38">
            <v>1.2875000000000001</v>
          </cell>
          <cell r="G38">
            <v>1.4</v>
          </cell>
          <cell r="H38">
            <v>1.35</v>
          </cell>
          <cell r="I38">
            <v>1.4</v>
          </cell>
          <cell r="J38">
            <v>1</v>
          </cell>
        </row>
        <row r="39">
          <cell r="E39">
            <v>88.567073170731717</v>
          </cell>
          <cell r="F39">
            <v>1.0375000000000001</v>
          </cell>
          <cell r="G39">
            <v>1</v>
          </cell>
          <cell r="H39">
            <v>1</v>
          </cell>
          <cell r="I39">
            <v>1.1499999999999999</v>
          </cell>
          <cell r="J39">
            <v>1</v>
          </cell>
        </row>
        <row r="40">
          <cell r="E40">
            <v>86.46844660194175</v>
          </cell>
          <cell r="G40">
            <v>1.4</v>
          </cell>
          <cell r="H40">
            <v>1</v>
          </cell>
          <cell r="I40">
            <v>1.2</v>
          </cell>
          <cell r="J40">
            <v>1.1499999999999999</v>
          </cell>
        </row>
      </sheetData>
      <sheetData sheetId="46"/>
      <sheetData sheetId="47"/>
      <sheetData sheetId="48"/>
      <sheetData sheetId="49"/>
      <sheetData sheetId="50"/>
      <sheetData sheetId="51"/>
      <sheetData sheetId="52"/>
      <sheetData sheetId="53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44"/>
  <sheetViews>
    <sheetView tabSelected="1" zoomScale="59" zoomScaleNormal="59" workbookViewId="0">
      <selection activeCell="D44" sqref="A44:XFD45"/>
    </sheetView>
  </sheetViews>
  <sheetFormatPr defaultRowHeight="30.75"/>
  <cols>
    <col min="1" max="1" width="14.7109375" style="37" customWidth="1"/>
    <col min="2" max="2" width="54.5703125" style="37" customWidth="1"/>
    <col min="3" max="3" width="22.28515625" style="26" customWidth="1"/>
    <col min="4" max="4" width="19.5703125" customWidth="1"/>
    <col min="5" max="5" width="21" style="26" customWidth="1"/>
    <col min="6" max="6" width="20.28515625" customWidth="1"/>
    <col min="7" max="7" width="20.28515625" style="26" customWidth="1"/>
    <col min="8" max="8" width="18.28515625" customWidth="1"/>
    <col min="9" max="9" width="19" style="26" customWidth="1"/>
    <col min="10" max="10" width="20.5703125" customWidth="1"/>
    <col min="11" max="11" width="20.85546875" style="26" customWidth="1"/>
    <col min="12" max="14" width="20.42578125" customWidth="1"/>
    <col min="15" max="15" width="20.7109375" customWidth="1"/>
    <col min="16" max="16" width="19.42578125" customWidth="1"/>
    <col min="17" max="17" width="20.28515625" customWidth="1"/>
    <col min="18" max="18" width="11" customWidth="1"/>
    <col min="19" max="20" width="11.28515625" customWidth="1"/>
    <col min="21" max="21" width="12.28515625" customWidth="1"/>
    <col min="22" max="22" width="39.7109375" customWidth="1"/>
  </cols>
  <sheetData>
    <row r="1" spans="1:22" s="2" customFormat="1" ht="87" customHeight="1">
      <c r="A1" s="1" t="s">
        <v>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345" customHeight="1">
      <c r="A2" s="3" t="s">
        <v>0</v>
      </c>
      <c r="B2" s="4" t="s">
        <v>1</v>
      </c>
      <c r="C2" s="5" t="s">
        <v>4</v>
      </c>
      <c r="D2" s="5"/>
      <c r="E2" s="5" t="s">
        <v>5</v>
      </c>
      <c r="F2" s="5"/>
      <c r="G2" s="5" t="s">
        <v>6</v>
      </c>
      <c r="H2" s="5"/>
      <c r="I2" s="5" t="s">
        <v>7</v>
      </c>
      <c r="J2" s="5"/>
      <c r="K2" s="5" t="s">
        <v>8</v>
      </c>
      <c r="L2" s="5"/>
      <c r="M2" s="6" t="s">
        <v>9</v>
      </c>
      <c r="N2" s="7"/>
      <c r="O2" s="8" t="s">
        <v>10</v>
      </c>
      <c r="P2" s="8"/>
      <c r="Q2" s="8" t="s">
        <v>11</v>
      </c>
      <c r="R2" s="8"/>
      <c r="S2" s="8"/>
      <c r="T2" s="8"/>
      <c r="U2" s="8"/>
      <c r="V2" s="8" t="s">
        <v>12</v>
      </c>
    </row>
    <row r="3" spans="1:22" ht="32.25" customHeight="1">
      <c r="A3" s="3"/>
      <c r="B3" s="4"/>
      <c r="C3" s="9" t="s">
        <v>13</v>
      </c>
      <c r="D3" s="9" t="s">
        <v>14</v>
      </c>
      <c r="E3" s="9" t="s">
        <v>13</v>
      </c>
      <c r="F3" s="9" t="s">
        <v>14</v>
      </c>
      <c r="G3" s="9" t="s">
        <v>13</v>
      </c>
      <c r="H3" s="9" t="s">
        <v>14</v>
      </c>
      <c r="I3" s="9" t="s">
        <v>13</v>
      </c>
      <c r="J3" s="9" t="s">
        <v>14</v>
      </c>
      <c r="K3" s="9" t="s">
        <v>13</v>
      </c>
      <c r="L3" s="9" t="s">
        <v>14</v>
      </c>
      <c r="M3" s="9" t="s">
        <v>13</v>
      </c>
      <c r="N3" s="9" t="s">
        <v>14</v>
      </c>
      <c r="O3" s="10" t="s">
        <v>13</v>
      </c>
      <c r="P3" s="10" t="s">
        <v>14</v>
      </c>
      <c r="Q3" s="11" t="s">
        <v>15</v>
      </c>
      <c r="R3" s="12" t="s">
        <v>16</v>
      </c>
      <c r="S3" s="12"/>
      <c r="T3" s="12"/>
      <c r="U3" s="12"/>
      <c r="V3" s="8"/>
    </row>
    <row r="4" spans="1:22" ht="144.75" customHeight="1">
      <c r="A4" s="3"/>
      <c r="B4" s="4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10"/>
      <c r="P4" s="10"/>
      <c r="Q4" s="11"/>
      <c r="R4" s="13" t="s">
        <v>17</v>
      </c>
      <c r="S4" s="13" t="s">
        <v>18</v>
      </c>
      <c r="T4" s="13" t="s">
        <v>19</v>
      </c>
      <c r="U4" s="13" t="s">
        <v>20</v>
      </c>
      <c r="V4" s="14"/>
    </row>
    <row r="5" spans="1:22" s="25" customFormat="1" ht="199.5" customHeight="1">
      <c r="A5" s="15">
        <v>801</v>
      </c>
      <c r="B5" s="16" t="str">
        <f>'[1]Данные для расчета'!B3</f>
        <v>Постоянное представительство Главы Удмуртской Республики при Президенте Российской Федерации</v>
      </c>
      <c r="C5" s="17">
        <f>'[1]Направление 1'!AE3</f>
        <v>16</v>
      </c>
      <c r="D5" s="18">
        <f>'[1]Направление 1'!AF3</f>
        <v>9</v>
      </c>
      <c r="E5" s="17">
        <f>'[1]Направление 2'!I3</f>
        <v>12</v>
      </c>
      <c r="F5" s="18">
        <f>'[1]Направление 2'!J3</f>
        <v>10</v>
      </c>
      <c r="G5" s="17">
        <f>'[1]Направление 3'!Y3</f>
        <v>14</v>
      </c>
      <c r="H5" s="18">
        <f>'[1]Направление 3'!Z3</f>
        <v>9.5</v>
      </c>
      <c r="I5" s="17">
        <f>'[1]Направление 4'!W3</f>
        <v>0</v>
      </c>
      <c r="J5" s="18">
        <f>'[1]Направление 4'!X3</f>
        <v>0</v>
      </c>
      <c r="K5" s="17">
        <f>'[1]Направление 5'!I3</f>
        <v>0</v>
      </c>
      <c r="L5" s="18">
        <f>'[1]Направление 5'!J3</f>
        <v>0</v>
      </c>
      <c r="M5" s="19">
        <f>'[1]Направление 6'!M3</f>
        <v>0</v>
      </c>
      <c r="N5" s="18">
        <f>'[1]Направление 6'!N3</f>
        <v>0</v>
      </c>
      <c r="O5" s="20">
        <f>C5+E5+G5+I5+K5+M5</f>
        <v>42</v>
      </c>
      <c r="P5" s="21">
        <f>D5+F5+H5+J5+L5+N5</f>
        <v>28.5</v>
      </c>
      <c r="Q5" s="22">
        <f>'[1]Итоговые результаты'!F5</f>
        <v>1</v>
      </c>
      <c r="R5" s="23">
        <f>'[1]Итоговые результаты'!G5</f>
        <v>1</v>
      </c>
      <c r="S5" s="23">
        <f>'[1]Итоговые результаты'!H5</f>
        <v>1</v>
      </c>
      <c r="T5" s="23">
        <f>'[1]Итоговые результаты'!I5</f>
        <v>1</v>
      </c>
      <c r="U5" s="23">
        <f>'[1]Итоговые результаты'!J5</f>
        <v>1</v>
      </c>
      <c r="V5" s="24">
        <f>IF('[1]Итоговые результаты'!E5&gt;100,100,'[1]Итоговые результаты'!E5)</f>
        <v>67.857142857142861</v>
      </c>
    </row>
    <row r="6" spans="1:22" ht="140.25" customHeight="1">
      <c r="A6" s="13">
        <v>802</v>
      </c>
      <c r="B6" s="16" t="str">
        <f>'[1]Данные для расчета'!B4</f>
        <v>Аппарат уполномоченного по правам человека в Удмуртской Республике</v>
      </c>
      <c r="C6" s="17">
        <f>'[1]Направление 1'!AE4</f>
        <v>16</v>
      </c>
      <c r="D6" s="18">
        <f>'[1]Направление 1'!AF4</f>
        <v>14</v>
      </c>
      <c r="E6" s="17">
        <f>'[1]Направление 2'!I4</f>
        <v>12</v>
      </c>
      <c r="F6" s="18">
        <f>'[1]Направление 2'!J4</f>
        <v>10</v>
      </c>
      <c r="G6" s="17">
        <f>'[1]Направление 3'!Y4</f>
        <v>8</v>
      </c>
      <c r="H6" s="18">
        <f>'[1]Направление 3'!Z4</f>
        <v>6</v>
      </c>
      <c r="I6" s="17">
        <f>'[1]Направление 4'!W4</f>
        <v>0</v>
      </c>
      <c r="J6" s="18">
        <f>'[1]Направление 4'!X4</f>
        <v>0</v>
      </c>
      <c r="K6" s="17">
        <f>'[1]Направление 5'!I4</f>
        <v>0</v>
      </c>
      <c r="L6" s="18">
        <f>'[1]Направление 5'!J4</f>
        <v>0</v>
      </c>
      <c r="M6" s="19">
        <f>'[1]Направление 6'!M4</f>
        <v>0</v>
      </c>
      <c r="N6" s="18">
        <f>'[1]Направление 6'!N4</f>
        <v>0</v>
      </c>
      <c r="O6" s="20">
        <f t="shared" ref="O6:P40" si="0">C6+E6+G6+I6+K6+M6</f>
        <v>36</v>
      </c>
      <c r="P6" s="21">
        <f t="shared" si="0"/>
        <v>30</v>
      </c>
      <c r="Q6" s="22">
        <f>'[1]Итоговые результаты'!F6</f>
        <v>1</v>
      </c>
      <c r="R6" s="23">
        <f>'[1]Итоговые результаты'!G6</f>
        <v>1</v>
      </c>
      <c r="S6" s="23">
        <f>'[1]Итоговые результаты'!H6</f>
        <v>1</v>
      </c>
      <c r="T6" s="23">
        <f>'[1]Итоговые результаты'!I6</f>
        <v>1</v>
      </c>
      <c r="U6" s="23">
        <f>'[1]Итоговые результаты'!J6</f>
        <v>1</v>
      </c>
      <c r="V6" s="24">
        <f>IF('[1]Итоговые результаты'!E6&gt;100,100,'[1]Итоговые результаты'!E6)</f>
        <v>83.333333333333343</v>
      </c>
    </row>
    <row r="7" spans="1:22" ht="117" customHeight="1">
      <c r="A7" s="13">
        <v>803</v>
      </c>
      <c r="B7" s="16" t="str">
        <f>'[1]Данные для расчета'!B5</f>
        <v>Администрация Главы и Правительства Удмуртской Республики</v>
      </c>
      <c r="C7" s="17">
        <f>'[1]Направление 1'!AE5</f>
        <v>27</v>
      </c>
      <c r="D7" s="18">
        <f>'[1]Направление 1'!AF5</f>
        <v>12</v>
      </c>
      <c r="E7" s="17">
        <f>'[1]Направление 2'!I5</f>
        <v>12</v>
      </c>
      <c r="F7" s="18">
        <f>'[1]Направление 2'!J5</f>
        <v>12</v>
      </c>
      <c r="G7" s="17">
        <f>'[1]Направление 3'!Y5</f>
        <v>20</v>
      </c>
      <c r="H7" s="18">
        <f>'[1]Направление 3'!Z5</f>
        <v>15</v>
      </c>
      <c r="I7" s="17">
        <f>'[1]Направление 4'!W5</f>
        <v>28</v>
      </c>
      <c r="J7" s="18">
        <f>'[1]Направление 4'!X5</f>
        <v>24</v>
      </c>
      <c r="K7" s="17">
        <f>'[1]Направление 5'!I5</f>
        <v>8</v>
      </c>
      <c r="L7" s="18">
        <f>'[1]Направление 5'!J5</f>
        <v>6</v>
      </c>
      <c r="M7" s="19">
        <f>'[1]Направление 6'!M5</f>
        <v>10</v>
      </c>
      <c r="N7" s="18">
        <f>'[1]Направление 6'!N5</f>
        <v>8</v>
      </c>
      <c r="O7" s="20">
        <f t="shared" si="0"/>
        <v>105</v>
      </c>
      <c r="P7" s="21">
        <f t="shared" si="0"/>
        <v>77</v>
      </c>
      <c r="Q7" s="22">
        <f>'[1]Итоговые результаты'!F7</f>
        <v>1.1875</v>
      </c>
      <c r="R7" s="23">
        <f>'[1]Итоговые результаты'!G7</f>
        <v>1.4</v>
      </c>
      <c r="S7" s="23">
        <f>'[1]Итоговые результаты'!H7</f>
        <v>1.1000000000000001</v>
      </c>
      <c r="T7" s="23">
        <f>'[1]Итоговые результаты'!I7</f>
        <v>1.1499999999999999</v>
      </c>
      <c r="U7" s="23">
        <f>'[1]Итоговые результаты'!J7</f>
        <v>1.1000000000000001</v>
      </c>
      <c r="V7" s="24">
        <f>IF('[1]Итоговые результаты'!E7&gt;100,100,'[1]Итоговые результаты'!E7)</f>
        <v>87.083333333333329</v>
      </c>
    </row>
    <row r="8" spans="1:22" ht="113.25" customHeight="1">
      <c r="A8" s="13">
        <v>805</v>
      </c>
      <c r="B8" s="16" t="str">
        <f>'[1]Данные для расчета'!B6</f>
        <v>Государственный контрольный комитет Удмуртской Республики</v>
      </c>
      <c r="C8" s="17">
        <f>'[1]Направление 1'!AE6</f>
        <v>19</v>
      </c>
      <c r="D8" s="18">
        <f>'[1]Направление 1'!AF6</f>
        <v>14</v>
      </c>
      <c r="E8" s="17">
        <f>'[1]Направление 2'!I6</f>
        <v>12</v>
      </c>
      <c r="F8" s="18">
        <f>'[1]Направление 2'!J6</f>
        <v>12</v>
      </c>
      <c r="G8" s="17">
        <f>'[1]Направление 3'!Y6</f>
        <v>2</v>
      </c>
      <c r="H8" s="18">
        <f>'[1]Направление 3'!Z6</f>
        <v>2</v>
      </c>
      <c r="I8" s="17">
        <f>'[1]Направление 4'!W6</f>
        <v>0</v>
      </c>
      <c r="J8" s="18">
        <f>'[1]Направление 4'!X6</f>
        <v>0</v>
      </c>
      <c r="K8" s="17">
        <f>'[1]Направление 5'!I6</f>
        <v>0</v>
      </c>
      <c r="L8" s="18">
        <f>'[1]Направление 5'!J6</f>
        <v>0</v>
      </c>
      <c r="M8" s="19">
        <f>'[1]Направление 6'!M6</f>
        <v>0</v>
      </c>
      <c r="N8" s="18">
        <f>'[1]Направление 6'!N6</f>
        <v>0</v>
      </c>
      <c r="O8" s="20">
        <f t="shared" si="0"/>
        <v>33</v>
      </c>
      <c r="P8" s="21">
        <f t="shared" si="0"/>
        <v>28</v>
      </c>
      <c r="Q8" s="22">
        <f>'[1]Итоговые результаты'!F8</f>
        <v>1.0125</v>
      </c>
      <c r="R8" s="23">
        <f>'[1]Итоговые результаты'!G8</f>
        <v>1</v>
      </c>
      <c r="S8" s="23">
        <f>'[1]Итоговые результаты'!H8</f>
        <v>1</v>
      </c>
      <c r="T8" s="23">
        <f>'[1]Итоговые результаты'!I8</f>
        <v>1.05</v>
      </c>
      <c r="U8" s="23">
        <f>'[1]Итоговые результаты'!J8</f>
        <v>1</v>
      </c>
      <c r="V8" s="24">
        <f>IF('[1]Итоговые результаты'!E8&gt;100,100,'[1]Итоговые результаты'!E8)</f>
        <v>85.909090909090907</v>
      </c>
    </row>
    <row r="9" spans="1:22" ht="130.5" customHeight="1">
      <c r="A9" s="13">
        <v>807</v>
      </c>
      <c r="B9" s="16" t="str">
        <f>'[1]Данные для расчета'!B7</f>
        <v>Министерство транспорта и дорожного хозяйства Удмуртской Республики</v>
      </c>
      <c r="C9" s="17">
        <f>'[1]Направление 1'!AE7</f>
        <v>23</v>
      </c>
      <c r="D9" s="18">
        <f>'[1]Направление 1'!AF7</f>
        <v>12</v>
      </c>
      <c r="E9" s="17">
        <f>'[1]Направление 2'!I7</f>
        <v>12</v>
      </c>
      <c r="F9" s="18">
        <f>'[1]Направление 2'!J7</f>
        <v>12</v>
      </c>
      <c r="G9" s="17">
        <f>'[1]Направление 3'!Y7</f>
        <v>20</v>
      </c>
      <c r="H9" s="18">
        <f>'[1]Направление 3'!Z7</f>
        <v>19</v>
      </c>
      <c r="I9" s="17">
        <f>'[1]Направление 4'!W7</f>
        <v>10</v>
      </c>
      <c r="J9" s="18">
        <f>'[1]Направление 4'!X7</f>
        <v>10</v>
      </c>
      <c r="K9" s="17">
        <f>'[1]Направление 5'!I7</f>
        <v>4</v>
      </c>
      <c r="L9" s="18">
        <f>'[1]Направление 5'!J7</f>
        <v>4</v>
      </c>
      <c r="M9" s="19">
        <f>'[1]Направление 6'!M7</f>
        <v>8</v>
      </c>
      <c r="N9" s="18">
        <f>'[1]Направление 6'!N7</f>
        <v>6</v>
      </c>
      <c r="O9" s="20">
        <f t="shared" si="0"/>
        <v>77</v>
      </c>
      <c r="P9" s="21">
        <f t="shared" si="0"/>
        <v>63</v>
      </c>
      <c r="Q9" s="22">
        <f>'[1]Итоговые результаты'!F9</f>
        <v>1.2625</v>
      </c>
      <c r="R9" s="23">
        <f>'[1]Итоговые результаты'!G9</f>
        <v>1.4</v>
      </c>
      <c r="S9" s="23">
        <f>'[1]Итоговые результаты'!H9</f>
        <v>1.35</v>
      </c>
      <c r="T9" s="23">
        <f>'[1]Итоговые результаты'!I9</f>
        <v>1.25</v>
      </c>
      <c r="U9" s="23">
        <f>'[1]Итоговые результаты'!J9</f>
        <v>1.05</v>
      </c>
      <c r="V9" s="24">
        <f>IF('[1]Итоговые результаты'!E9&gt;100,100,'[1]Итоговые результаты'!E9)</f>
        <v>100</v>
      </c>
    </row>
    <row r="10" spans="1:22" ht="108.75" customHeight="1">
      <c r="A10" s="13">
        <v>810</v>
      </c>
      <c r="B10" s="16" t="str">
        <f>'[1]Данные для расчета'!B8</f>
        <v>Центральная избирательная комиссия Удмуртской Республики</v>
      </c>
      <c r="C10" s="17">
        <f>'[1]Направление 1'!AE8</f>
        <v>19</v>
      </c>
      <c r="D10" s="18">
        <f>'[1]Направление 1'!AF8</f>
        <v>16</v>
      </c>
      <c r="E10" s="17">
        <f>'[1]Направление 2'!I8</f>
        <v>12</v>
      </c>
      <c r="F10" s="18">
        <f>'[1]Направление 2'!J8</f>
        <v>10</v>
      </c>
      <c r="G10" s="17">
        <f>'[1]Направление 3'!Y8</f>
        <v>14</v>
      </c>
      <c r="H10" s="18">
        <f>'[1]Направление 3'!Z8</f>
        <v>14</v>
      </c>
      <c r="I10" s="17">
        <f>'[1]Направление 4'!W8</f>
        <v>0</v>
      </c>
      <c r="J10" s="18">
        <f>'[1]Направление 4'!X8</f>
        <v>0</v>
      </c>
      <c r="K10" s="17">
        <f>'[1]Направление 5'!I8</f>
        <v>0</v>
      </c>
      <c r="L10" s="18">
        <f>'[1]Направление 5'!J8</f>
        <v>0</v>
      </c>
      <c r="M10" s="19">
        <f>'[1]Направление 6'!M8</f>
        <v>0</v>
      </c>
      <c r="N10" s="18">
        <f>'[1]Направление 6'!N8</f>
        <v>0</v>
      </c>
      <c r="O10" s="20">
        <f t="shared" si="0"/>
        <v>45</v>
      </c>
      <c r="P10" s="21">
        <f t="shared" si="0"/>
        <v>40</v>
      </c>
      <c r="Q10" s="22">
        <f>'[1]Итоговые результаты'!F10</f>
        <v>1.0125</v>
      </c>
      <c r="R10" s="23">
        <f>'[1]Итоговые результаты'!G10</f>
        <v>1</v>
      </c>
      <c r="S10" s="23">
        <f>'[1]Итоговые результаты'!H10</f>
        <v>1</v>
      </c>
      <c r="T10" s="23">
        <f>'[1]Итоговые результаты'!I10</f>
        <v>1.05</v>
      </c>
      <c r="U10" s="23">
        <f>'[1]Итоговые результаты'!J10</f>
        <v>1</v>
      </c>
      <c r="V10" s="24">
        <f>IF('[1]Итоговые результаты'!E10&gt;100,100,'[1]Итоговые результаты'!E10)</f>
        <v>89.999999999999986</v>
      </c>
    </row>
    <row r="11" spans="1:22" ht="115.5" customHeight="1">
      <c r="A11" s="13">
        <v>811</v>
      </c>
      <c r="B11" s="16" t="str">
        <f>'[1]Данные для расчета'!B9</f>
        <v>Комитет по делам ЗАГС при Правительстве Удмуртской Республики</v>
      </c>
      <c r="C11" s="17">
        <f>'[1]Направление 1'!AE9</f>
        <v>16</v>
      </c>
      <c r="D11" s="18">
        <f>'[1]Направление 1'!AF9</f>
        <v>11</v>
      </c>
      <c r="E11" s="17">
        <f>'[1]Направление 2'!I9</f>
        <v>12</v>
      </c>
      <c r="F11" s="18">
        <f>'[1]Направление 2'!J9</f>
        <v>12</v>
      </c>
      <c r="G11" s="17">
        <f>'[1]Направление 3'!Y9</f>
        <v>16</v>
      </c>
      <c r="H11" s="18">
        <f>'[1]Направление 3'!Z9</f>
        <v>12</v>
      </c>
      <c r="I11" s="17">
        <f>'[1]Направление 4'!W9</f>
        <v>0</v>
      </c>
      <c r="J11" s="18">
        <f>'[1]Направление 4'!X9</f>
        <v>0</v>
      </c>
      <c r="K11" s="17">
        <f>'[1]Направление 5'!I9</f>
        <v>4</v>
      </c>
      <c r="L11" s="18">
        <f>'[1]Направление 5'!J9</f>
        <v>4</v>
      </c>
      <c r="M11" s="19">
        <f>'[1]Направление 6'!M9</f>
        <v>0</v>
      </c>
      <c r="N11" s="18">
        <f>'[1]Направление 6'!N9</f>
        <v>0</v>
      </c>
      <c r="O11" s="20">
        <f t="shared" si="0"/>
        <v>48</v>
      </c>
      <c r="P11" s="21">
        <f t="shared" si="0"/>
        <v>39</v>
      </c>
      <c r="Q11" s="22">
        <f>'[1]Итоговые результаты'!F11</f>
        <v>1.1000000000000001</v>
      </c>
      <c r="R11" s="23">
        <f>'[1]Итоговые результаты'!G11</f>
        <v>1.4</v>
      </c>
      <c r="S11" s="23">
        <f>'[1]Итоговые результаты'!H11</f>
        <v>1</v>
      </c>
      <c r="T11" s="23">
        <f>'[1]Итоговые результаты'!I11</f>
        <v>1</v>
      </c>
      <c r="U11" s="23">
        <f>'[1]Итоговые результаты'!J11</f>
        <v>1</v>
      </c>
      <c r="V11" s="24">
        <f>IF('[1]Итоговые результаты'!E11&gt;100,100,'[1]Итоговые результаты'!E11)</f>
        <v>89.375</v>
      </c>
    </row>
    <row r="12" spans="1:22" ht="107.25" customHeight="1">
      <c r="A12" s="13">
        <v>815</v>
      </c>
      <c r="B12" s="16" t="str">
        <f>'[1]Данные для расчета'!B10</f>
        <v>Агентство информатизации и связи Удмуртской Республики</v>
      </c>
      <c r="C12" s="17">
        <f>'[1]Направление 1'!AE10</f>
        <v>23</v>
      </c>
      <c r="D12" s="18">
        <f>'[1]Направление 1'!AF10</f>
        <v>9</v>
      </c>
      <c r="E12" s="17">
        <f>'[1]Направление 2'!I10</f>
        <v>12</v>
      </c>
      <c r="F12" s="18">
        <f>'[1]Направление 2'!J10</f>
        <v>12</v>
      </c>
      <c r="G12" s="17">
        <f>'[1]Направление 3'!Y10</f>
        <v>18</v>
      </c>
      <c r="H12" s="18">
        <f>'[1]Направление 3'!Z10</f>
        <v>12</v>
      </c>
      <c r="I12" s="17">
        <f>'[1]Направление 4'!W10</f>
        <v>26</v>
      </c>
      <c r="J12" s="18">
        <f>'[1]Направление 4'!X10</f>
        <v>26</v>
      </c>
      <c r="K12" s="17">
        <f>'[1]Направление 5'!I10</f>
        <v>4</v>
      </c>
      <c r="L12" s="18">
        <f>'[1]Направление 5'!J10</f>
        <v>4</v>
      </c>
      <c r="M12" s="19">
        <f>'[1]Направление 6'!M10</f>
        <v>8</v>
      </c>
      <c r="N12" s="18">
        <f>'[1]Направление 6'!N10</f>
        <v>8</v>
      </c>
      <c r="O12" s="20">
        <f t="shared" si="0"/>
        <v>91</v>
      </c>
      <c r="P12" s="21">
        <f t="shared" si="0"/>
        <v>71</v>
      </c>
      <c r="Q12" s="22">
        <f>'[1]Итоговые результаты'!F12</f>
        <v>1.1375</v>
      </c>
      <c r="R12" s="23">
        <f>'[1]Итоговые результаты'!G12</f>
        <v>1.4</v>
      </c>
      <c r="S12" s="23">
        <f>'[1]Итоговые результаты'!H12</f>
        <v>1</v>
      </c>
      <c r="T12" s="23">
        <f>'[1]Итоговые результаты'!I12</f>
        <v>1.1000000000000001</v>
      </c>
      <c r="U12" s="23">
        <f>'[1]Итоговые результаты'!J12</f>
        <v>1.05</v>
      </c>
      <c r="V12" s="24">
        <f>IF('[1]Итоговые результаты'!E12&gt;100,100,'[1]Итоговые результаты'!E12)</f>
        <v>88.75</v>
      </c>
    </row>
    <row r="13" spans="1:22" ht="174" customHeight="1">
      <c r="A13" s="13">
        <v>816</v>
      </c>
      <c r="B13" s="16" t="str">
        <f>'[1]Данные для расчета'!B11</f>
        <v>Аппарат Уполномоченного по защите прав предпринимателей в Удмуртской Республике</v>
      </c>
      <c r="C13" s="17">
        <f>'[1]Направление 1'!AE11</f>
        <v>16</v>
      </c>
      <c r="D13" s="18">
        <f>'[1]Направление 1'!AF11</f>
        <v>8</v>
      </c>
      <c r="E13" s="17">
        <f>'[1]Направление 2'!I11</f>
        <v>12</v>
      </c>
      <c r="F13" s="18">
        <f>'[1]Направление 2'!J11</f>
        <v>10</v>
      </c>
      <c r="G13" s="17">
        <f>'[1]Направление 3'!Y11</f>
        <v>10</v>
      </c>
      <c r="H13" s="18">
        <f>'[1]Направление 3'!Z11</f>
        <v>4</v>
      </c>
      <c r="I13" s="17">
        <f>'[1]Направление 4'!W11</f>
        <v>0</v>
      </c>
      <c r="J13" s="18">
        <f>'[1]Направление 4'!X11</f>
        <v>0</v>
      </c>
      <c r="K13" s="17">
        <f>'[1]Направление 5'!I11</f>
        <v>0</v>
      </c>
      <c r="L13" s="18">
        <f>'[1]Направление 5'!J11</f>
        <v>0</v>
      </c>
      <c r="M13" s="19">
        <f>'[1]Направление 6'!M11</f>
        <v>0</v>
      </c>
      <c r="N13" s="18">
        <f>'[1]Направление 6'!N11</f>
        <v>0</v>
      </c>
      <c r="O13" s="20">
        <f t="shared" si="0"/>
        <v>38</v>
      </c>
      <c r="P13" s="21">
        <f t="shared" si="0"/>
        <v>22</v>
      </c>
      <c r="Q13" s="22">
        <f>'[1]Итоговые результаты'!F13</f>
        <v>1</v>
      </c>
      <c r="R13" s="23">
        <f>'[1]Итоговые результаты'!G13</f>
        <v>1</v>
      </c>
      <c r="S13" s="23">
        <f>'[1]Итоговые результаты'!H13</f>
        <v>1</v>
      </c>
      <c r="T13" s="23">
        <f>'[1]Итоговые результаты'!I13</f>
        <v>1</v>
      </c>
      <c r="U13" s="23">
        <f>'[1]Итоговые результаты'!J13</f>
        <v>1</v>
      </c>
      <c r="V13" s="24">
        <f>IF('[1]Итоговые результаты'!E13&gt;100,100,'[1]Итоговые результаты'!E13)</f>
        <v>57.894736842105267</v>
      </c>
    </row>
    <row r="14" spans="1:22" ht="237" customHeight="1">
      <c r="A14" s="13">
        <v>820</v>
      </c>
      <c r="B14" s="16" t="str">
        <f>'[1]Данные для расчета'!B12</f>
        <v>Министерство энергетики, жилищно-коммунального хозяйства и государственного регулирования тарифов Удмуртской Республики</v>
      </c>
      <c r="C14" s="17">
        <f>'[1]Направление 1'!AE12</f>
        <v>23</v>
      </c>
      <c r="D14" s="18">
        <f>'[1]Направление 1'!AF12</f>
        <v>10</v>
      </c>
      <c r="E14" s="17">
        <f>'[1]Направление 2'!I12</f>
        <v>12</v>
      </c>
      <c r="F14" s="18">
        <f>'[1]Направление 2'!J12</f>
        <v>12</v>
      </c>
      <c r="G14" s="17">
        <f>'[1]Направление 3'!Y12</f>
        <v>20</v>
      </c>
      <c r="H14" s="18">
        <f>'[1]Направление 3'!Z12</f>
        <v>12</v>
      </c>
      <c r="I14" s="17">
        <f>'[1]Направление 4'!W12</f>
        <v>26</v>
      </c>
      <c r="J14" s="18">
        <f>'[1]Направление 4'!X12</f>
        <v>17</v>
      </c>
      <c r="K14" s="17">
        <f>'[1]Направление 5'!I12</f>
        <v>6</v>
      </c>
      <c r="L14" s="18">
        <f>'[1]Направление 5'!J12</f>
        <v>4</v>
      </c>
      <c r="M14" s="19">
        <f>'[1]Направление 6'!M12</f>
        <v>8</v>
      </c>
      <c r="N14" s="18">
        <f>'[1]Направление 6'!N12</f>
        <v>8</v>
      </c>
      <c r="O14" s="20">
        <f t="shared" si="0"/>
        <v>95</v>
      </c>
      <c r="P14" s="21">
        <f t="shared" si="0"/>
        <v>63</v>
      </c>
      <c r="Q14" s="22">
        <f>'[1]Итоговые результаты'!F14</f>
        <v>1.175</v>
      </c>
      <c r="R14" s="23">
        <f>'[1]Итоговые результаты'!G14</f>
        <v>1.4</v>
      </c>
      <c r="S14" s="23">
        <f>'[1]Итоговые результаты'!H14</f>
        <v>1.1499999999999999</v>
      </c>
      <c r="T14" s="23">
        <f>'[1]Итоговые результаты'!I14</f>
        <v>1.1000000000000001</v>
      </c>
      <c r="U14" s="23">
        <f>'[1]Итоговые результаты'!J14</f>
        <v>1.05</v>
      </c>
      <c r="V14" s="24">
        <f>IF('[1]Итоговые результаты'!E14&gt;100,100,'[1]Итоговые результаты'!E14)</f>
        <v>77.921052631578945</v>
      </c>
    </row>
    <row r="15" spans="1:22" ht="132">
      <c r="A15" s="13">
        <v>830</v>
      </c>
      <c r="B15" s="16" t="str">
        <f>'[1]Данные для расчета'!B13</f>
        <v>Аппарат Государственного Совета Удмуртской Республики</v>
      </c>
      <c r="C15" s="17">
        <f>'[1]Направление 1'!AE13</f>
        <v>23</v>
      </c>
      <c r="D15" s="18">
        <f>'[1]Направление 1'!AF13</f>
        <v>15</v>
      </c>
      <c r="E15" s="17">
        <f>'[1]Направление 2'!I13</f>
        <v>12</v>
      </c>
      <c r="F15" s="18">
        <f>'[1]Направление 2'!J13</f>
        <v>12</v>
      </c>
      <c r="G15" s="17">
        <f>'[1]Направление 3'!Y13</f>
        <v>14</v>
      </c>
      <c r="H15" s="18">
        <f>'[1]Направление 3'!Z13</f>
        <v>12</v>
      </c>
      <c r="I15" s="17">
        <f>'[1]Направление 4'!W13</f>
        <v>26</v>
      </c>
      <c r="J15" s="18">
        <f>'[1]Направление 4'!X13</f>
        <v>22</v>
      </c>
      <c r="K15" s="17">
        <f>'[1]Направление 5'!I13</f>
        <v>0</v>
      </c>
      <c r="L15" s="18">
        <f>'[1]Направление 5'!J13</f>
        <v>0</v>
      </c>
      <c r="M15" s="19">
        <f>'[1]Направление 6'!M13</f>
        <v>8</v>
      </c>
      <c r="N15" s="18">
        <f>'[1]Направление 6'!N13</f>
        <v>8</v>
      </c>
      <c r="O15" s="20">
        <f t="shared" si="0"/>
        <v>83</v>
      </c>
      <c r="P15" s="21">
        <f t="shared" si="0"/>
        <v>69</v>
      </c>
      <c r="Q15" s="22">
        <f>'[1]Итоговые результаты'!F15</f>
        <v>1.0249999999999999</v>
      </c>
      <c r="R15" s="23">
        <f>'[1]Итоговые результаты'!G15</f>
        <v>1</v>
      </c>
      <c r="S15" s="23">
        <f>'[1]Итоговые результаты'!H15</f>
        <v>1</v>
      </c>
      <c r="T15" s="23">
        <f>'[1]Итоговые результаты'!I15</f>
        <v>1.05</v>
      </c>
      <c r="U15" s="23">
        <f>'[1]Итоговые результаты'!J15</f>
        <v>1.05</v>
      </c>
      <c r="V15" s="24">
        <f>IF('[1]Итоговые результаты'!E15&gt;100,100,'[1]Итоговые результаты'!E15)</f>
        <v>85.210843373493972</v>
      </c>
    </row>
    <row r="16" spans="1:22" ht="308.25" customHeight="1">
      <c r="A16" s="13">
        <v>832</v>
      </c>
      <c r="B16" s="16" t="str">
        <f>'[1]Данные для расчета'!B14</f>
        <v>Государственная жилищная инспекция при Министерстве энергетики, жилищно-коммунального хозяйства и государственного регулирования тарифов  Удмуртской Республики</v>
      </c>
      <c r="C16" s="17">
        <f>'[1]Направление 1'!AE14</f>
        <v>19</v>
      </c>
      <c r="D16" s="18">
        <f>'[1]Направление 1'!AF14</f>
        <v>7</v>
      </c>
      <c r="E16" s="17">
        <f>'[1]Направление 2'!I14</f>
        <v>12</v>
      </c>
      <c r="F16" s="18">
        <f>'[1]Направление 2'!J14</f>
        <v>10</v>
      </c>
      <c r="G16" s="17">
        <f>'[1]Направление 3'!Y14</f>
        <v>10</v>
      </c>
      <c r="H16" s="18">
        <f>'[1]Направление 3'!Z14</f>
        <v>10</v>
      </c>
      <c r="I16" s="17">
        <f>'[1]Направление 4'!W14</f>
        <v>0</v>
      </c>
      <c r="J16" s="18">
        <f>'[1]Направление 4'!X14</f>
        <v>0</v>
      </c>
      <c r="K16" s="17">
        <f>'[1]Направление 5'!I14</f>
        <v>0</v>
      </c>
      <c r="L16" s="18">
        <f>'[1]Направление 5'!J14</f>
        <v>0</v>
      </c>
      <c r="M16" s="19">
        <f>'[1]Направление 6'!M14</f>
        <v>0</v>
      </c>
      <c r="N16" s="18">
        <f>'[1]Направление 6'!N14</f>
        <v>0</v>
      </c>
      <c r="O16" s="20">
        <f t="shared" si="0"/>
        <v>41</v>
      </c>
      <c r="P16" s="21">
        <f t="shared" si="0"/>
        <v>27</v>
      </c>
      <c r="Q16" s="22">
        <f>'[1]Итоговые результаты'!F16</f>
        <v>1.0125</v>
      </c>
      <c r="R16" s="23">
        <f>'[1]Итоговые результаты'!G16</f>
        <v>1</v>
      </c>
      <c r="S16" s="23">
        <f>'[1]Итоговые результаты'!H16</f>
        <v>1</v>
      </c>
      <c r="T16" s="23">
        <f>'[1]Итоговые результаты'!I16</f>
        <v>1.05</v>
      </c>
      <c r="U16" s="23">
        <f>'[1]Итоговые результаты'!J16</f>
        <v>1</v>
      </c>
      <c r="V16" s="24">
        <f>IF('[1]Итоговые результаты'!E16&gt;100,100,'[1]Итоговые результаты'!E16)</f>
        <v>66.676829268292678</v>
      </c>
    </row>
    <row r="17" spans="1:22" ht="168.75" customHeight="1">
      <c r="A17" s="13">
        <v>833</v>
      </c>
      <c r="B17" s="16" t="str">
        <f>'[1]Данные для расчета'!B15</f>
        <v>Министерство строительства, архитектуры и жилищной политики Удмуртской Республики</v>
      </c>
      <c r="C17" s="17">
        <f>'[1]Направление 1'!AE15</f>
        <v>27</v>
      </c>
      <c r="D17" s="18">
        <f>'[1]Направление 1'!AF15</f>
        <v>12</v>
      </c>
      <c r="E17" s="17">
        <f>'[1]Направление 2'!I15</f>
        <v>12</v>
      </c>
      <c r="F17" s="18">
        <f>'[1]Направление 2'!J15</f>
        <v>12</v>
      </c>
      <c r="G17" s="17">
        <f>'[1]Направление 3'!Y15</f>
        <v>20</v>
      </c>
      <c r="H17" s="18">
        <f>'[1]Направление 3'!Z15</f>
        <v>19</v>
      </c>
      <c r="I17" s="17">
        <f>'[1]Направление 4'!W15</f>
        <v>28</v>
      </c>
      <c r="J17" s="18">
        <f>'[1]Направление 4'!X15</f>
        <v>22</v>
      </c>
      <c r="K17" s="17">
        <f>'[1]Направление 5'!I15</f>
        <v>6</v>
      </c>
      <c r="L17" s="18">
        <f>'[1]Направление 5'!J15</f>
        <v>4</v>
      </c>
      <c r="M17" s="19">
        <f>'[1]Направление 6'!M15</f>
        <v>10</v>
      </c>
      <c r="N17" s="18">
        <f>'[1]Направление 6'!N15</f>
        <v>8</v>
      </c>
      <c r="O17" s="20">
        <f t="shared" si="0"/>
        <v>103</v>
      </c>
      <c r="P17" s="21">
        <f t="shared" si="0"/>
        <v>77</v>
      </c>
      <c r="Q17" s="22">
        <f>'[1]Итоговые результаты'!F17</f>
        <v>1.1875</v>
      </c>
      <c r="R17" s="23">
        <f>'[1]Итоговые результаты'!G17</f>
        <v>1.4</v>
      </c>
      <c r="S17" s="23">
        <f>'[1]Итоговые результаты'!H17</f>
        <v>1.1499999999999999</v>
      </c>
      <c r="T17" s="23">
        <f>'[1]Итоговые результаты'!I17</f>
        <v>1.1499999999999999</v>
      </c>
      <c r="U17" s="23">
        <f>'[1]Итоговые результаты'!J17</f>
        <v>1.05</v>
      </c>
      <c r="V17" s="24">
        <f>IF('[1]Итоговые результаты'!E17&gt;100,100,'[1]Итоговые результаты'!E17)</f>
        <v>88.774271844660191</v>
      </c>
    </row>
    <row r="18" spans="1:22" ht="268.5" customHeight="1">
      <c r="A18" s="13">
        <v>834</v>
      </c>
      <c r="B18" s="16" t="str">
        <f>'[1]Данные для расчета'!B16</f>
        <v>Инспекция государственного строительного надзора при Министерстве строительства, архитектуры и жилищной политики Удмуртской Республики</v>
      </c>
      <c r="C18" s="17">
        <f>'[1]Направление 1'!AE16</f>
        <v>16</v>
      </c>
      <c r="D18" s="18">
        <f>'[1]Направление 1'!AF16</f>
        <v>13</v>
      </c>
      <c r="E18" s="17">
        <f>'[1]Направление 2'!I16</f>
        <v>12</v>
      </c>
      <c r="F18" s="18">
        <f>'[1]Направление 2'!J16</f>
        <v>10</v>
      </c>
      <c r="G18" s="17">
        <f>'[1]Направление 3'!Y16</f>
        <v>8</v>
      </c>
      <c r="H18" s="18">
        <f>'[1]Направление 3'!Z16</f>
        <v>8</v>
      </c>
      <c r="I18" s="17">
        <f>'[1]Направление 4'!W16</f>
        <v>0</v>
      </c>
      <c r="J18" s="18">
        <f>'[1]Направление 4'!X16</f>
        <v>0</v>
      </c>
      <c r="K18" s="17">
        <f>'[1]Направление 5'!I16</f>
        <v>0</v>
      </c>
      <c r="L18" s="18">
        <f>'[1]Направление 5'!J16</f>
        <v>0</v>
      </c>
      <c r="M18" s="19">
        <f>'[1]Направление 6'!M16</f>
        <v>0</v>
      </c>
      <c r="N18" s="18">
        <f>'[1]Направление 6'!N16</f>
        <v>0</v>
      </c>
      <c r="O18" s="20">
        <f t="shared" si="0"/>
        <v>36</v>
      </c>
      <c r="P18" s="21">
        <f t="shared" si="0"/>
        <v>31</v>
      </c>
      <c r="Q18" s="22">
        <f>'[1]Итоговые результаты'!F18</f>
        <v>1</v>
      </c>
      <c r="R18" s="23">
        <f>'[1]Итоговые результаты'!G18</f>
        <v>1</v>
      </c>
      <c r="S18" s="23">
        <f>'[1]Итоговые результаты'!H18</f>
        <v>1</v>
      </c>
      <c r="T18" s="23">
        <f>'[1]Итоговые результаты'!I18</f>
        <v>1</v>
      </c>
      <c r="U18" s="23">
        <f>'[1]Итоговые результаты'!J18</f>
        <v>1</v>
      </c>
      <c r="V18" s="24">
        <f>IF('[1]Итоговые результаты'!E18&gt;100,100,'[1]Итоговые результаты'!E18)</f>
        <v>86.111111111111114</v>
      </c>
    </row>
    <row r="19" spans="1:22" ht="99" customHeight="1">
      <c r="A19" s="13">
        <v>835</v>
      </c>
      <c r="B19" s="16" t="str">
        <f>'[1]Данные для расчета'!B17</f>
        <v>Агентство печати и массовых коммуникаций Удмуртской Республики</v>
      </c>
      <c r="C19" s="17">
        <f>'[1]Направление 1'!AE17</f>
        <v>23</v>
      </c>
      <c r="D19" s="18">
        <f>'[1]Направление 1'!AF17</f>
        <v>14</v>
      </c>
      <c r="E19" s="17">
        <f>'[1]Направление 2'!I17</f>
        <v>12</v>
      </c>
      <c r="F19" s="18">
        <f>'[1]Направление 2'!J17</f>
        <v>12</v>
      </c>
      <c r="G19" s="17">
        <f>'[1]Направление 3'!Y17</f>
        <v>18</v>
      </c>
      <c r="H19" s="18">
        <f>'[1]Направление 3'!Z17</f>
        <v>13</v>
      </c>
      <c r="I19" s="17">
        <f>'[1]Направление 4'!W17</f>
        <v>26</v>
      </c>
      <c r="J19" s="18">
        <f>'[1]Направление 4'!X17</f>
        <v>20</v>
      </c>
      <c r="K19" s="17">
        <f>'[1]Направление 5'!I17</f>
        <v>4</v>
      </c>
      <c r="L19" s="18">
        <f>'[1]Направление 5'!J17</f>
        <v>4</v>
      </c>
      <c r="M19" s="19">
        <f>'[1]Направление 6'!M17</f>
        <v>8</v>
      </c>
      <c r="N19" s="18">
        <f>'[1]Направление 6'!N17</f>
        <v>8</v>
      </c>
      <c r="O19" s="20">
        <f t="shared" si="0"/>
        <v>91</v>
      </c>
      <c r="P19" s="21">
        <f t="shared" si="0"/>
        <v>71</v>
      </c>
      <c r="Q19" s="22">
        <f>'[1]Итоговые результаты'!F19</f>
        <v>1.175</v>
      </c>
      <c r="R19" s="23">
        <f>'[1]Итоговые результаты'!G19</f>
        <v>1.4</v>
      </c>
      <c r="S19" s="23">
        <f>'[1]Итоговые результаты'!H19</f>
        <v>1</v>
      </c>
      <c r="T19" s="23">
        <f>'[1]Итоговые результаты'!I19</f>
        <v>1.05</v>
      </c>
      <c r="U19" s="23">
        <f>'[1]Итоговые результаты'!J19</f>
        <v>1.25</v>
      </c>
      <c r="V19" s="24">
        <f>IF('[1]Итоговые результаты'!E19&gt;100,100,'[1]Итоговые результаты'!E19)</f>
        <v>91.675824175824189</v>
      </c>
    </row>
    <row r="20" spans="1:22" ht="105" customHeight="1">
      <c r="A20" s="13">
        <v>840</v>
      </c>
      <c r="B20" s="16" t="str">
        <f>'[1]Данные для расчета'!B18</f>
        <v>Министерство экономики Удмуртской Республики</v>
      </c>
      <c r="C20" s="17">
        <f>'[1]Направление 1'!AE18</f>
        <v>23</v>
      </c>
      <c r="D20" s="18">
        <f>'[1]Направление 1'!AF18</f>
        <v>12</v>
      </c>
      <c r="E20" s="17">
        <f>'[1]Направление 2'!I18</f>
        <v>12</v>
      </c>
      <c r="F20" s="18">
        <f>'[1]Направление 2'!J18</f>
        <v>12</v>
      </c>
      <c r="G20" s="17">
        <f>'[1]Направление 3'!Y18</f>
        <v>18</v>
      </c>
      <c r="H20" s="18">
        <f>'[1]Направление 3'!Z18</f>
        <v>16</v>
      </c>
      <c r="I20" s="17">
        <f>'[1]Направление 4'!W18</f>
        <v>26</v>
      </c>
      <c r="J20" s="18">
        <f>'[1]Направление 4'!X18</f>
        <v>26</v>
      </c>
      <c r="K20" s="17">
        <f>'[1]Направление 5'!I18</f>
        <v>8</v>
      </c>
      <c r="L20" s="18">
        <f>'[1]Направление 5'!J18</f>
        <v>6</v>
      </c>
      <c r="M20" s="19">
        <f>'[1]Направление 6'!M18</f>
        <v>8</v>
      </c>
      <c r="N20" s="18">
        <f>'[1]Направление 6'!N18</f>
        <v>8</v>
      </c>
      <c r="O20" s="20">
        <f t="shared" si="0"/>
        <v>95</v>
      </c>
      <c r="P20" s="21">
        <f t="shared" si="0"/>
        <v>80</v>
      </c>
      <c r="Q20" s="22">
        <f>'[1]Итоговые результаты'!F20</f>
        <v>1.1500000000000001</v>
      </c>
      <c r="R20" s="23">
        <f>'[1]Итоговые результаты'!G20</f>
        <v>1.4</v>
      </c>
      <c r="S20" s="23">
        <f>'[1]Итоговые результаты'!H20</f>
        <v>1.05</v>
      </c>
      <c r="T20" s="23">
        <f>'[1]Итоговые результаты'!I20</f>
        <v>1.1000000000000001</v>
      </c>
      <c r="U20" s="23">
        <f>'[1]Итоговые результаты'!J20</f>
        <v>1.05</v>
      </c>
      <c r="V20" s="24">
        <f>IF('[1]Итоговые результаты'!E20&gt;100,100,'[1]Итоговые результаты'!E20)</f>
        <v>96.84210526315789</v>
      </c>
    </row>
    <row r="21" spans="1:22" ht="139.5" customHeight="1">
      <c r="A21" s="13">
        <v>841</v>
      </c>
      <c r="B21" s="16" t="str">
        <f>'[1]Данные для расчета'!B19</f>
        <v>Агентство инвестиционного развития Удмуртской Республики</v>
      </c>
      <c r="C21" s="17">
        <f>'[1]Направление 1'!AE19</f>
        <v>16</v>
      </c>
      <c r="D21" s="18">
        <f>'[1]Направление 1'!AF19</f>
        <v>7</v>
      </c>
      <c r="E21" s="17">
        <f>'[1]Направление 2'!I19</f>
        <v>12</v>
      </c>
      <c r="F21" s="18">
        <f>'[1]Направление 2'!J19</f>
        <v>12</v>
      </c>
      <c r="G21" s="17">
        <f>'[1]Направление 3'!Y19</f>
        <v>10</v>
      </c>
      <c r="H21" s="18">
        <f>'[1]Направление 3'!Z19</f>
        <v>6</v>
      </c>
      <c r="I21" s="17">
        <f>'[1]Направление 4'!W19</f>
        <v>0</v>
      </c>
      <c r="J21" s="18">
        <f>'[1]Направление 4'!X19</f>
        <v>0</v>
      </c>
      <c r="K21" s="17">
        <f>'[1]Направление 5'!I19</f>
        <v>4</v>
      </c>
      <c r="L21" s="18">
        <f>'[1]Направление 5'!J19</f>
        <v>0</v>
      </c>
      <c r="M21" s="19">
        <f>'[1]Направление 6'!M19</f>
        <v>0</v>
      </c>
      <c r="N21" s="18">
        <f>'[1]Направление 6'!N19</f>
        <v>0</v>
      </c>
      <c r="O21" s="20">
        <f t="shared" si="0"/>
        <v>42</v>
      </c>
      <c r="P21" s="21">
        <f t="shared" si="0"/>
        <v>25</v>
      </c>
      <c r="Q21" s="22">
        <f>'[1]Итоговые результаты'!F21</f>
        <v>1.1000000000000001</v>
      </c>
      <c r="R21" s="23">
        <f>'[1]Итоговые результаты'!G21</f>
        <v>1.4</v>
      </c>
      <c r="S21" s="23">
        <f>'[1]Итоговые результаты'!H21</f>
        <v>1</v>
      </c>
      <c r="T21" s="23">
        <f>'[1]Итоговые результаты'!I21</f>
        <v>1</v>
      </c>
      <c r="U21" s="23">
        <f>'[1]Итоговые результаты'!J21</f>
        <v>1</v>
      </c>
      <c r="V21" s="24">
        <f>IF('[1]Итоговые результаты'!E21&gt;100,100,'[1]Итоговые результаты'!E21)</f>
        <v>65.476190476190482</v>
      </c>
    </row>
    <row r="22" spans="1:22" ht="132">
      <c r="A22" s="13">
        <v>842</v>
      </c>
      <c r="B22" s="16" t="str">
        <f>'[1]Данные для расчета'!B20</f>
        <v>Министерство промышленности и торговли Удмуртской Республики</v>
      </c>
      <c r="C22" s="17">
        <f>'[1]Направление 1'!AE20</f>
        <v>19</v>
      </c>
      <c r="D22" s="18">
        <f>'[1]Направление 1'!AF20</f>
        <v>15</v>
      </c>
      <c r="E22" s="17">
        <f>'[1]Направление 2'!I20</f>
        <v>12</v>
      </c>
      <c r="F22" s="18">
        <f>'[1]Направление 2'!J20</f>
        <v>10</v>
      </c>
      <c r="G22" s="17">
        <f>'[1]Направление 3'!Y20</f>
        <v>16</v>
      </c>
      <c r="H22" s="18">
        <f>'[1]Направление 3'!Z20</f>
        <v>8</v>
      </c>
      <c r="I22" s="17">
        <f>'[1]Направление 4'!W20</f>
        <v>0</v>
      </c>
      <c r="J22" s="18">
        <f>'[1]Направление 4'!X20</f>
        <v>0</v>
      </c>
      <c r="K22" s="17">
        <f>'[1]Направление 5'!I20</f>
        <v>4</v>
      </c>
      <c r="L22" s="18">
        <f>'[1]Направление 5'!J20</f>
        <v>4</v>
      </c>
      <c r="M22" s="19">
        <f>'[1]Направление 6'!M20</f>
        <v>0</v>
      </c>
      <c r="N22" s="18">
        <f>'[1]Направление 6'!N20</f>
        <v>0</v>
      </c>
      <c r="O22" s="20">
        <f t="shared" si="0"/>
        <v>51</v>
      </c>
      <c r="P22" s="21">
        <f t="shared" si="0"/>
        <v>37</v>
      </c>
      <c r="Q22" s="22">
        <f>'[1]Итоговые результаты'!F22</f>
        <v>1.1499999999999999</v>
      </c>
      <c r="R22" s="23">
        <f>'[1]Итоговые результаты'!G22</f>
        <v>1.4</v>
      </c>
      <c r="S22" s="23">
        <f>'[1]Итоговые результаты'!H22</f>
        <v>1.05</v>
      </c>
      <c r="T22" s="23">
        <f>'[1]Итоговые результаты'!I22</f>
        <v>1.1499999999999999</v>
      </c>
      <c r="U22" s="23">
        <f>'[1]Итоговые результаты'!J22</f>
        <v>1</v>
      </c>
      <c r="V22" s="24">
        <f>IF('[1]Итоговые результаты'!E22&gt;100,100,'[1]Итоговые результаты'!E22)</f>
        <v>83.431372549019599</v>
      </c>
    </row>
    <row r="23" spans="1:22" s="26" customFormat="1" ht="165">
      <c r="A23" s="13">
        <v>843</v>
      </c>
      <c r="B23" s="16" t="str">
        <f>'[1]Данные для расчета'!B21</f>
        <v>Министерство социальной, семейной и демографической политики Удмуртской Республики</v>
      </c>
      <c r="C23" s="17">
        <f>'[1]Направление 1'!AE21</f>
        <v>27</v>
      </c>
      <c r="D23" s="18">
        <f>'[1]Направление 1'!AF21</f>
        <v>16</v>
      </c>
      <c r="E23" s="17">
        <f>'[1]Направление 2'!I21</f>
        <v>12</v>
      </c>
      <c r="F23" s="18">
        <f>'[1]Направление 2'!J21</f>
        <v>12</v>
      </c>
      <c r="G23" s="17">
        <f>'[1]Направление 3'!Y21</f>
        <v>20</v>
      </c>
      <c r="H23" s="18">
        <f>'[1]Направление 3'!Z21</f>
        <v>13</v>
      </c>
      <c r="I23" s="17">
        <f>'[1]Направление 4'!W21</f>
        <v>28</v>
      </c>
      <c r="J23" s="18">
        <f>'[1]Направление 4'!X21</f>
        <v>28</v>
      </c>
      <c r="K23" s="17">
        <f>'[1]Направление 5'!I21</f>
        <v>8</v>
      </c>
      <c r="L23" s="18">
        <f>'[1]Направление 5'!J21</f>
        <v>6</v>
      </c>
      <c r="M23" s="19">
        <f>'[1]Направление 6'!M21</f>
        <v>10</v>
      </c>
      <c r="N23" s="18">
        <f>'[1]Направление 6'!N21</f>
        <v>8</v>
      </c>
      <c r="O23" s="20">
        <f t="shared" si="0"/>
        <v>105</v>
      </c>
      <c r="P23" s="21">
        <f t="shared" si="0"/>
        <v>83</v>
      </c>
      <c r="Q23" s="22">
        <f>'[1]Итоговые результаты'!F23</f>
        <v>1.3875000000000002</v>
      </c>
      <c r="R23" s="23">
        <f>'[1]Итоговые результаты'!G23</f>
        <v>1.4</v>
      </c>
      <c r="S23" s="23">
        <f>'[1]Итоговые результаты'!H23</f>
        <v>1.35</v>
      </c>
      <c r="T23" s="23">
        <f>'[1]Итоговые результаты'!I23</f>
        <v>1.4</v>
      </c>
      <c r="U23" s="23">
        <f>'[1]Итоговые результаты'!J23</f>
        <v>1.4</v>
      </c>
      <c r="V23" s="24">
        <f>IF('[1]Итоговые результаты'!E23&gt;100,100,'[1]Итоговые результаты'!E23)</f>
        <v>100</v>
      </c>
    </row>
    <row r="24" spans="1:22" ht="165" customHeight="1">
      <c r="A24" s="13">
        <v>844</v>
      </c>
      <c r="B24" s="16" t="str">
        <f>'[1]Данные для расчета'!B22</f>
        <v>Министерство природных ресурсов и охраны окружающей среды Удмуртской Республики</v>
      </c>
      <c r="C24" s="17">
        <f>'[1]Направление 1'!AE22</f>
        <v>23</v>
      </c>
      <c r="D24" s="18">
        <f>'[1]Направление 1'!AF22</f>
        <v>8</v>
      </c>
      <c r="E24" s="17">
        <f>'[1]Направление 2'!I22</f>
        <v>12</v>
      </c>
      <c r="F24" s="18">
        <f>'[1]Направление 2'!J22</f>
        <v>10</v>
      </c>
      <c r="G24" s="17">
        <f>'[1]Направление 3'!Y22</f>
        <v>18</v>
      </c>
      <c r="H24" s="18">
        <f>'[1]Направление 3'!Z22</f>
        <v>16</v>
      </c>
      <c r="I24" s="17">
        <f>'[1]Направление 4'!W22</f>
        <v>26</v>
      </c>
      <c r="J24" s="18">
        <f>'[1]Направление 4'!X22</f>
        <v>19</v>
      </c>
      <c r="K24" s="17">
        <f>'[1]Направление 5'!I22</f>
        <v>4</v>
      </c>
      <c r="L24" s="18">
        <f>'[1]Направление 5'!J22</f>
        <v>4</v>
      </c>
      <c r="M24" s="19">
        <f>'[1]Направление 6'!M22</f>
        <v>8</v>
      </c>
      <c r="N24" s="18">
        <f>'[1]Направление 6'!N22</f>
        <v>8</v>
      </c>
      <c r="O24" s="20">
        <f t="shared" si="0"/>
        <v>91</v>
      </c>
      <c r="P24" s="21">
        <f t="shared" si="0"/>
        <v>65</v>
      </c>
      <c r="Q24" s="22">
        <f>'[1]Итоговые результаты'!F24</f>
        <v>1.1875</v>
      </c>
      <c r="R24" s="23">
        <f>'[1]Итоговые результаты'!G24</f>
        <v>1.4</v>
      </c>
      <c r="S24" s="23">
        <f>'[1]Итоговые результаты'!H24</f>
        <v>1.05</v>
      </c>
      <c r="T24" s="23">
        <f>'[1]Итоговые результаты'!I24</f>
        <v>1.25</v>
      </c>
      <c r="U24" s="23">
        <f>'[1]Итоговые результаты'!J24</f>
        <v>1.05</v>
      </c>
      <c r="V24" s="24">
        <f>IF('[1]Итоговые результаты'!E24&gt;100,100,'[1]Итоговые результаты'!E24)</f>
        <v>84.821428571428569</v>
      </c>
    </row>
    <row r="25" spans="1:22" ht="132">
      <c r="A25" s="13">
        <v>845</v>
      </c>
      <c r="B25" s="16" t="str">
        <f>'[1]Данные для расчета'!B23</f>
        <v>Министерство труда и миграционной политики Удмуртской Республики</v>
      </c>
      <c r="C25" s="17">
        <f>'[1]Направление 1'!AE23</f>
        <v>27</v>
      </c>
      <c r="D25" s="18">
        <f>'[1]Направление 1'!AF23</f>
        <v>12</v>
      </c>
      <c r="E25" s="17">
        <f>'[1]Направление 2'!I23</f>
        <v>12</v>
      </c>
      <c r="F25" s="18">
        <f>'[1]Направление 2'!J23</f>
        <v>10</v>
      </c>
      <c r="G25" s="17">
        <f>'[1]Направление 3'!Y23</f>
        <v>20</v>
      </c>
      <c r="H25" s="18">
        <f>'[1]Направление 3'!Z23</f>
        <v>19</v>
      </c>
      <c r="I25" s="17">
        <f>'[1]Направление 4'!W23</f>
        <v>28</v>
      </c>
      <c r="J25" s="18">
        <f>'[1]Направление 4'!X23</f>
        <v>24</v>
      </c>
      <c r="K25" s="17">
        <f>'[1]Направление 5'!I23</f>
        <v>6</v>
      </c>
      <c r="L25" s="18">
        <f>'[1]Направление 5'!J23</f>
        <v>4</v>
      </c>
      <c r="M25" s="19">
        <f>'[1]Направление 6'!M23</f>
        <v>10</v>
      </c>
      <c r="N25" s="18">
        <f>'[1]Направление 6'!N23</f>
        <v>8</v>
      </c>
      <c r="O25" s="20">
        <f t="shared" si="0"/>
        <v>103</v>
      </c>
      <c r="P25" s="21">
        <f t="shared" si="0"/>
        <v>77</v>
      </c>
      <c r="Q25" s="22">
        <f>'[1]Итоговые результаты'!F25</f>
        <v>1.2250000000000001</v>
      </c>
      <c r="R25" s="23">
        <f>'[1]Итоговые результаты'!G25</f>
        <v>1.4</v>
      </c>
      <c r="S25" s="23">
        <f>'[1]Итоговые результаты'!H25</f>
        <v>1.1000000000000001</v>
      </c>
      <c r="T25" s="23">
        <f>'[1]Итоговые результаты'!I25</f>
        <v>1.2</v>
      </c>
      <c r="U25" s="23">
        <f>'[1]Итоговые результаты'!J25</f>
        <v>1.2</v>
      </c>
      <c r="V25" s="24">
        <f>IF('[1]Итоговые результаты'!E25&gt;100,100,'[1]Итоговые результаты'!E25)</f>
        <v>91.577669902912632</v>
      </c>
    </row>
    <row r="26" spans="1:22" ht="188.25" customHeight="1">
      <c r="A26" s="13">
        <v>847</v>
      </c>
      <c r="B26" s="16" t="str">
        <f>'[1]Данные для расчета'!B24</f>
        <v>Министерство по физической культуре, спорту и молодежной политике Удмуртской Республики</v>
      </c>
      <c r="C26" s="17">
        <f>'[1]Направление 1'!AE24</f>
        <v>23</v>
      </c>
      <c r="D26" s="18">
        <f>'[1]Направление 1'!AF24</f>
        <v>10</v>
      </c>
      <c r="E26" s="17">
        <f>'[1]Направление 2'!I24</f>
        <v>12</v>
      </c>
      <c r="F26" s="18">
        <f>'[1]Направление 2'!J24</f>
        <v>10</v>
      </c>
      <c r="G26" s="17">
        <f>'[1]Направление 3'!Y24</f>
        <v>20</v>
      </c>
      <c r="H26" s="18">
        <f>'[1]Направление 3'!Z24</f>
        <v>8</v>
      </c>
      <c r="I26" s="17">
        <f>'[1]Направление 4'!W24</f>
        <v>28</v>
      </c>
      <c r="J26" s="18">
        <f>'[1]Направление 4'!X24</f>
        <v>15</v>
      </c>
      <c r="K26" s="17">
        <f>'[1]Направление 5'!I24</f>
        <v>6</v>
      </c>
      <c r="L26" s="18">
        <f>'[1]Направление 5'!J24</f>
        <v>4</v>
      </c>
      <c r="M26" s="19">
        <f>'[1]Направление 6'!M24</f>
        <v>8</v>
      </c>
      <c r="N26" s="18">
        <f>'[1]Направление 6'!N24</f>
        <v>5</v>
      </c>
      <c r="O26" s="20">
        <f t="shared" si="0"/>
        <v>97</v>
      </c>
      <c r="P26" s="21">
        <f t="shared" si="0"/>
        <v>52</v>
      </c>
      <c r="Q26" s="22">
        <f>'[1]Итоговые результаты'!F26</f>
        <v>1.2</v>
      </c>
      <c r="R26" s="23">
        <f>'[1]Итоговые результаты'!G26</f>
        <v>1.4</v>
      </c>
      <c r="S26" s="23">
        <f>'[1]Итоговые результаты'!H26</f>
        <v>1.1000000000000001</v>
      </c>
      <c r="T26" s="23">
        <f>'[1]Итоговые результаты'!I26</f>
        <v>1.1499999999999999</v>
      </c>
      <c r="U26" s="23">
        <f>'[1]Итоговые результаты'!J26</f>
        <v>1.1499999999999999</v>
      </c>
      <c r="V26" s="24">
        <f>IF('[1]Итоговые результаты'!E26&gt;100,100,'[1]Итоговые результаты'!E26)</f>
        <v>64.329896907216494</v>
      </c>
    </row>
    <row r="27" spans="1:22" ht="134.25" customHeight="1">
      <c r="A27" s="13">
        <v>852</v>
      </c>
      <c r="B27" s="16" t="str">
        <f>'[1]Данные для расчета'!B25</f>
        <v>Министерство национальной политики Удмуртской Республики</v>
      </c>
      <c r="C27" s="17">
        <f>'[1]Направление 1'!AE25</f>
        <v>20</v>
      </c>
      <c r="D27" s="18">
        <f>'[1]Направление 1'!AF25</f>
        <v>12</v>
      </c>
      <c r="E27" s="17">
        <f>'[1]Направление 2'!I25</f>
        <v>12</v>
      </c>
      <c r="F27" s="18">
        <f>'[1]Направление 2'!J25</f>
        <v>10</v>
      </c>
      <c r="G27" s="17">
        <f>'[1]Направление 3'!Y25</f>
        <v>18</v>
      </c>
      <c r="H27" s="18">
        <f>'[1]Направление 3'!Z25</f>
        <v>16</v>
      </c>
      <c r="I27" s="17">
        <f>'[1]Направление 4'!W25</f>
        <v>26</v>
      </c>
      <c r="J27" s="18">
        <f>'[1]Направление 4'!X25</f>
        <v>20</v>
      </c>
      <c r="K27" s="17">
        <f>'[1]Направление 5'!I25</f>
        <v>4</v>
      </c>
      <c r="L27" s="18">
        <f>'[1]Направление 5'!J25</f>
        <v>4</v>
      </c>
      <c r="M27" s="19">
        <f>'[1]Направление 6'!M25</f>
        <v>8</v>
      </c>
      <c r="N27" s="18">
        <f>'[1]Направление 6'!N25</f>
        <v>8</v>
      </c>
      <c r="O27" s="20">
        <f t="shared" si="0"/>
        <v>88</v>
      </c>
      <c r="P27" s="21">
        <f t="shared" si="0"/>
        <v>70</v>
      </c>
      <c r="Q27" s="22">
        <f>'[1]Итоговые результаты'!F27</f>
        <v>1.125</v>
      </c>
      <c r="R27" s="23">
        <f>'[1]Итоговые результаты'!G27</f>
        <v>1.4</v>
      </c>
      <c r="S27" s="23">
        <f>'[1]Итоговые результаты'!H27</f>
        <v>1</v>
      </c>
      <c r="T27" s="23">
        <f>'[1]Итоговые результаты'!I27</f>
        <v>1.05</v>
      </c>
      <c r="U27" s="23">
        <f>'[1]Итоговые результаты'!J27</f>
        <v>1.05</v>
      </c>
      <c r="V27" s="24">
        <f>IF('[1]Итоговые результаты'!E27&gt;100,100,'[1]Итоговые результаты'!E27)</f>
        <v>89.48863636363636</v>
      </c>
    </row>
    <row r="28" spans="1:22" ht="232.5" customHeight="1">
      <c r="A28" s="13">
        <v>853</v>
      </c>
      <c r="B28" s="16" t="str">
        <f>'[1]Данные для расчета'!B26</f>
        <v>Управление по лицензированию медицинской и фармацевтической деятельности при Правительстве Удмуртской Республики</v>
      </c>
      <c r="C28" s="17">
        <f>'[1]Направление 1'!AE26</f>
        <v>16</v>
      </c>
      <c r="D28" s="18">
        <f>'[1]Направление 1'!AF26</f>
        <v>10</v>
      </c>
      <c r="E28" s="17">
        <f>'[1]Направление 2'!I26</f>
        <v>12</v>
      </c>
      <c r="F28" s="18">
        <f>'[1]Направление 2'!J26</f>
        <v>12</v>
      </c>
      <c r="G28" s="17">
        <f>'[1]Направление 3'!Y26</f>
        <v>10</v>
      </c>
      <c r="H28" s="18">
        <f>'[1]Направление 3'!Z26</f>
        <v>10</v>
      </c>
      <c r="I28" s="17">
        <f>'[1]Направление 4'!W26</f>
        <v>0</v>
      </c>
      <c r="J28" s="18">
        <f>'[1]Направление 4'!X26</f>
        <v>0</v>
      </c>
      <c r="K28" s="17">
        <f>'[1]Направление 5'!I26</f>
        <v>4</v>
      </c>
      <c r="L28" s="18">
        <f>'[1]Направление 5'!J26</f>
        <v>0</v>
      </c>
      <c r="M28" s="19">
        <f>'[1]Направление 6'!M26</f>
        <v>0</v>
      </c>
      <c r="N28" s="18">
        <f>'[1]Направление 6'!N26</f>
        <v>0</v>
      </c>
      <c r="O28" s="20">
        <f t="shared" si="0"/>
        <v>42</v>
      </c>
      <c r="P28" s="21">
        <f t="shared" si="0"/>
        <v>32</v>
      </c>
      <c r="Q28" s="22">
        <f>'[1]Итоговые результаты'!F28</f>
        <v>1.05</v>
      </c>
      <c r="R28" s="23">
        <f>'[1]Итоговые результаты'!G28</f>
        <v>1.2</v>
      </c>
      <c r="S28" s="23">
        <f>'[1]Итоговые результаты'!H28</f>
        <v>1</v>
      </c>
      <c r="T28" s="23">
        <f>'[1]Итоговые результаты'!I28</f>
        <v>1</v>
      </c>
      <c r="U28" s="23">
        <f>'[1]Итоговые результаты'!J28</f>
        <v>1</v>
      </c>
      <c r="V28" s="24">
        <f>IF('[1]Итоговые результаты'!E28&gt;100,100,'[1]Итоговые результаты'!E28)</f>
        <v>80</v>
      </c>
    </row>
    <row r="29" spans="1:22" ht="99" customHeight="1">
      <c r="A29" s="13">
        <v>855</v>
      </c>
      <c r="B29" s="16" t="str">
        <f>'[1]Данные для расчета'!B27</f>
        <v>Министерство здравоохранения Удмуртской Республики</v>
      </c>
      <c r="C29" s="17">
        <f>'[1]Направление 1'!AE27</f>
        <v>27</v>
      </c>
      <c r="D29" s="18">
        <f>'[1]Направление 1'!AF27</f>
        <v>17</v>
      </c>
      <c r="E29" s="17">
        <f>'[1]Направление 2'!I27</f>
        <v>12</v>
      </c>
      <c r="F29" s="18">
        <f>'[1]Направление 2'!J27</f>
        <v>10</v>
      </c>
      <c r="G29" s="17">
        <f>'[1]Направление 3'!Y27</f>
        <v>20</v>
      </c>
      <c r="H29" s="18">
        <f>'[1]Направление 3'!Z27</f>
        <v>14</v>
      </c>
      <c r="I29" s="17">
        <f>'[1]Направление 4'!W27</f>
        <v>30</v>
      </c>
      <c r="J29" s="18">
        <f>'[1]Направление 4'!X27</f>
        <v>20</v>
      </c>
      <c r="K29" s="17">
        <f>'[1]Направление 5'!I27</f>
        <v>8</v>
      </c>
      <c r="L29" s="18">
        <f>'[1]Направление 5'!J27</f>
        <v>6</v>
      </c>
      <c r="M29" s="19">
        <f>'[1]Направление 6'!M27</f>
        <v>10</v>
      </c>
      <c r="N29" s="18">
        <f>'[1]Направление 6'!N27</f>
        <v>8</v>
      </c>
      <c r="O29" s="20">
        <f t="shared" si="0"/>
        <v>107</v>
      </c>
      <c r="P29" s="21">
        <f t="shared" si="0"/>
        <v>75</v>
      </c>
      <c r="Q29" s="22">
        <f>'[1]Итоговые результаты'!F29</f>
        <v>1.375</v>
      </c>
      <c r="R29" s="23">
        <f>'[1]Итоговые результаты'!G29</f>
        <v>1.4</v>
      </c>
      <c r="S29" s="23">
        <f>'[1]Итоговые результаты'!H29</f>
        <v>1.4</v>
      </c>
      <c r="T29" s="23">
        <f>'[1]Итоговые результаты'!I29</f>
        <v>1.3</v>
      </c>
      <c r="U29" s="23">
        <f>'[1]Итоговые результаты'!J29</f>
        <v>1.4</v>
      </c>
      <c r="V29" s="24">
        <f>IF('[1]Итоговые результаты'!E29&gt;100,100,'[1]Итоговые результаты'!E29)</f>
        <v>96.378504672897193</v>
      </c>
    </row>
    <row r="30" spans="1:22" ht="165">
      <c r="A30" s="13">
        <v>856</v>
      </c>
      <c r="B30" s="16" t="str">
        <f>'[1]Данные для расчета'!B28</f>
        <v>Комитет по делам архивов при Правительстве Удмуртской Республики</v>
      </c>
      <c r="C30" s="17">
        <f>'[1]Направление 1'!AE28</f>
        <v>23</v>
      </c>
      <c r="D30" s="18">
        <f>'[1]Направление 1'!AF28</f>
        <v>15</v>
      </c>
      <c r="E30" s="17">
        <f>'[1]Направление 2'!I28</f>
        <v>12</v>
      </c>
      <c r="F30" s="18">
        <f>'[1]Направление 2'!J28</f>
        <v>12</v>
      </c>
      <c r="G30" s="17">
        <f>'[1]Направление 3'!Y28</f>
        <v>20</v>
      </c>
      <c r="H30" s="18">
        <f>'[1]Направление 3'!Z28</f>
        <v>16</v>
      </c>
      <c r="I30" s="17">
        <f>'[1]Направление 4'!W28</f>
        <v>10</v>
      </c>
      <c r="J30" s="18">
        <f>'[1]Направление 4'!X28</f>
        <v>10</v>
      </c>
      <c r="K30" s="17">
        <f>'[1]Направление 5'!I28</f>
        <v>4</v>
      </c>
      <c r="L30" s="18">
        <f>'[1]Направление 5'!J28</f>
        <v>4</v>
      </c>
      <c r="M30" s="19">
        <f>'[1]Направление 6'!M28</f>
        <v>8</v>
      </c>
      <c r="N30" s="18">
        <f>'[1]Направление 6'!N28</f>
        <v>6</v>
      </c>
      <c r="O30" s="20">
        <f t="shared" si="0"/>
        <v>77</v>
      </c>
      <c r="P30" s="21">
        <f t="shared" si="0"/>
        <v>63</v>
      </c>
      <c r="Q30" s="22">
        <f>'[1]Итоговые результаты'!F30</f>
        <v>1.1375</v>
      </c>
      <c r="R30" s="23">
        <f>'[1]Итоговые результаты'!G30</f>
        <v>1.4</v>
      </c>
      <c r="S30" s="23">
        <f>'[1]Итоговые результаты'!H30</f>
        <v>1</v>
      </c>
      <c r="T30" s="23">
        <f>'[1]Итоговые результаты'!I30</f>
        <v>1.1000000000000001</v>
      </c>
      <c r="U30" s="23">
        <f>'[1]Итоговые результаты'!J30</f>
        <v>1.05</v>
      </c>
      <c r="V30" s="24">
        <f>IF('[1]Итоговые результаты'!E30&gt;100,100,'[1]Итоговые результаты'!E30)</f>
        <v>93.068181818181813</v>
      </c>
    </row>
    <row r="31" spans="1:22" ht="132">
      <c r="A31" s="13">
        <v>857</v>
      </c>
      <c r="B31" s="16" t="str">
        <f>'[1]Данные для расчета'!B29</f>
        <v>Министерство культуры и туризма  Удмуртской Республики</v>
      </c>
      <c r="C31" s="17">
        <f>'[1]Направление 1'!AE29</f>
        <v>23</v>
      </c>
      <c r="D31" s="18">
        <f>'[1]Направление 1'!AF29</f>
        <v>10</v>
      </c>
      <c r="E31" s="17">
        <f>'[1]Направление 2'!I29</f>
        <v>12</v>
      </c>
      <c r="F31" s="18">
        <f>'[1]Направление 2'!J29</f>
        <v>12</v>
      </c>
      <c r="G31" s="17">
        <f>'[1]Направление 3'!Y29</f>
        <v>20</v>
      </c>
      <c r="H31" s="18">
        <f>'[1]Направление 3'!Z29</f>
        <v>17</v>
      </c>
      <c r="I31" s="17">
        <f>'[1]Направление 4'!W29</f>
        <v>26</v>
      </c>
      <c r="J31" s="18">
        <f>'[1]Направление 4'!X29</f>
        <v>18</v>
      </c>
      <c r="K31" s="17">
        <f>'[1]Направление 5'!I29</f>
        <v>8</v>
      </c>
      <c r="L31" s="18">
        <f>'[1]Направление 5'!J29</f>
        <v>8</v>
      </c>
      <c r="M31" s="19">
        <f>'[1]Направление 6'!M29</f>
        <v>8</v>
      </c>
      <c r="N31" s="18">
        <f>'[1]Направление 6'!N29</f>
        <v>7</v>
      </c>
      <c r="O31" s="20">
        <f t="shared" si="0"/>
        <v>97</v>
      </c>
      <c r="P31" s="21">
        <f t="shared" si="0"/>
        <v>72</v>
      </c>
      <c r="Q31" s="22">
        <f>'[1]Итоговые результаты'!F31</f>
        <v>1.2124999999999999</v>
      </c>
      <c r="R31" s="23">
        <f>'[1]Итоговые результаты'!G31</f>
        <v>1.4</v>
      </c>
      <c r="S31" s="23">
        <f>'[1]Итоговые результаты'!H31</f>
        <v>1.1000000000000001</v>
      </c>
      <c r="T31" s="23">
        <f>'[1]Итоговые результаты'!I31</f>
        <v>1.1499999999999999</v>
      </c>
      <c r="U31" s="23">
        <f>'[1]Итоговые результаты'!J31</f>
        <v>1.2</v>
      </c>
      <c r="V31" s="24">
        <f>IF('[1]Итоговые результаты'!E31&gt;100,100,'[1]Итоговые результаты'!E31)</f>
        <v>90</v>
      </c>
    </row>
    <row r="32" spans="1:22" ht="198">
      <c r="A32" s="13">
        <v>863</v>
      </c>
      <c r="B32" s="16" t="s">
        <v>2</v>
      </c>
      <c r="C32" s="17">
        <f>'[1]Направление 1'!AE30</f>
        <v>12</v>
      </c>
      <c r="D32" s="18">
        <f>'[1]Направление 1'!AF30</f>
        <v>12</v>
      </c>
      <c r="E32" s="17">
        <f>'[1]Направление 2'!I30</f>
        <v>12</v>
      </c>
      <c r="F32" s="18">
        <f>'[1]Направление 2'!J30</f>
        <v>10</v>
      </c>
      <c r="G32" s="17">
        <f>'[1]Направление 3'!Y30</f>
        <v>8</v>
      </c>
      <c r="H32" s="18">
        <f>'[1]Направление 3'!Z30</f>
        <v>4</v>
      </c>
      <c r="I32" s="17">
        <f>'[1]Направление 4'!W30</f>
        <v>0</v>
      </c>
      <c r="J32" s="18">
        <f>'[1]Направление 4'!X30</f>
        <v>0</v>
      </c>
      <c r="K32" s="17">
        <f>'[1]Направление 5'!I30</f>
        <v>0</v>
      </c>
      <c r="L32" s="18">
        <f>'[1]Направление 5'!J30</f>
        <v>0</v>
      </c>
      <c r="M32" s="19">
        <f>'[1]Направление 6'!M30</f>
        <v>0</v>
      </c>
      <c r="N32" s="18">
        <f>'[1]Направление 6'!N30</f>
        <v>0</v>
      </c>
      <c r="O32" s="20">
        <f t="shared" si="0"/>
        <v>32</v>
      </c>
      <c r="P32" s="21">
        <f t="shared" si="0"/>
        <v>26</v>
      </c>
      <c r="Q32" s="22">
        <f>'[1]Итоговые результаты'!F32</f>
        <v>1</v>
      </c>
      <c r="R32" s="23">
        <f>'[1]Итоговые результаты'!G32</f>
        <v>1</v>
      </c>
      <c r="S32" s="23">
        <f>'[1]Итоговые результаты'!H32</f>
        <v>1</v>
      </c>
      <c r="T32" s="23">
        <f>'[1]Итоговые результаты'!I32</f>
        <v>1</v>
      </c>
      <c r="U32" s="23">
        <f>'[1]Итоговые результаты'!J32</f>
        <v>1</v>
      </c>
      <c r="V32" s="24">
        <f>IF('[1]Итоговые результаты'!E32&gt;100,100,'[1]Итоговые результаты'!E32)</f>
        <v>81.25</v>
      </c>
    </row>
    <row r="33" spans="1:22" ht="137.25" customHeight="1">
      <c r="A33" s="13">
        <v>866</v>
      </c>
      <c r="B33" s="16" t="str">
        <f>'[1]Данные для расчета'!B31</f>
        <v>Министерство имущественных отношений Удмуртской Республики</v>
      </c>
      <c r="C33" s="17">
        <f>'[1]Направление 1'!AE31</f>
        <v>19</v>
      </c>
      <c r="D33" s="18">
        <f>'[1]Направление 1'!AF31</f>
        <v>13</v>
      </c>
      <c r="E33" s="17">
        <f>'[1]Направление 2'!I31</f>
        <v>12</v>
      </c>
      <c r="F33" s="18">
        <f>'[1]Направление 2'!J31</f>
        <v>12</v>
      </c>
      <c r="G33" s="17">
        <f>'[1]Направление 3'!Y31</f>
        <v>16</v>
      </c>
      <c r="H33" s="18">
        <f>'[1]Направление 3'!Z31</f>
        <v>11</v>
      </c>
      <c r="I33" s="17">
        <f>'[1]Направление 4'!W31</f>
        <v>0</v>
      </c>
      <c r="J33" s="18">
        <f>'[1]Направление 4'!X31</f>
        <v>0</v>
      </c>
      <c r="K33" s="17">
        <f>'[1]Направление 5'!I31</f>
        <v>4</v>
      </c>
      <c r="L33" s="18">
        <f>'[1]Направление 5'!J31</f>
        <v>4</v>
      </c>
      <c r="M33" s="19">
        <f>'[1]Направление 6'!M30</f>
        <v>0</v>
      </c>
      <c r="N33" s="18">
        <f>'[1]Направление 6'!N30</f>
        <v>0</v>
      </c>
      <c r="O33" s="20">
        <f t="shared" si="0"/>
        <v>51</v>
      </c>
      <c r="P33" s="21">
        <f t="shared" si="0"/>
        <v>40</v>
      </c>
      <c r="Q33" s="22">
        <f>'[1]Итоговые результаты'!F32</f>
        <v>1</v>
      </c>
      <c r="R33" s="23">
        <f>'[1]Итоговые результаты'!G33</f>
        <v>1.4</v>
      </c>
      <c r="S33" s="23">
        <f>'[1]Итоговые результаты'!H33</f>
        <v>1</v>
      </c>
      <c r="T33" s="23">
        <f>'[1]Итоговые результаты'!I33</f>
        <v>1.25</v>
      </c>
      <c r="U33" s="23">
        <f>'[1]Итоговые результаты'!J33</f>
        <v>1</v>
      </c>
      <c r="V33" s="24">
        <f>IF('[1]Итоговые результаты'!E33&gt;100,100,'[1]Итоговые результаты'!E33)</f>
        <v>91.176470588235304</v>
      </c>
    </row>
    <row r="34" spans="1:22" ht="102.75" customHeight="1">
      <c r="A34" s="13">
        <v>874</v>
      </c>
      <c r="B34" s="16" t="str">
        <f>'[1]Данные для расчета'!B32</f>
        <v>Министерство образования и науки Удмуртской Республики</v>
      </c>
      <c r="C34" s="17">
        <f>'[1]Направление 1'!AE32</f>
        <v>27</v>
      </c>
      <c r="D34" s="18">
        <f>'[1]Направление 1'!AF32</f>
        <v>15</v>
      </c>
      <c r="E34" s="17">
        <f>'[1]Направление 2'!I32</f>
        <v>12</v>
      </c>
      <c r="F34" s="18">
        <f>'[1]Направление 2'!J32</f>
        <v>12</v>
      </c>
      <c r="G34" s="17">
        <f>'[1]Направление 3'!Y32</f>
        <v>20</v>
      </c>
      <c r="H34" s="18">
        <f>'[1]Направление 3'!Z32</f>
        <v>14</v>
      </c>
      <c r="I34" s="17">
        <f>'[1]Направление 4'!W32</f>
        <v>30</v>
      </c>
      <c r="J34" s="18">
        <f>'[1]Направление 4'!X32</f>
        <v>16</v>
      </c>
      <c r="K34" s="17">
        <f>'[1]Направление 5'!I32</f>
        <v>8</v>
      </c>
      <c r="L34" s="18">
        <f>'[1]Направление 5'!J32</f>
        <v>6</v>
      </c>
      <c r="M34" s="19">
        <f>'[1]Направление 6'!M31</f>
        <v>0</v>
      </c>
      <c r="N34" s="18">
        <f>'[1]Направление 6'!N31</f>
        <v>0</v>
      </c>
      <c r="O34" s="20">
        <f t="shared" si="0"/>
        <v>97</v>
      </c>
      <c r="P34" s="21">
        <f t="shared" si="0"/>
        <v>63</v>
      </c>
      <c r="Q34" s="22">
        <f>'[1]Итоговые результаты'!F33</f>
        <v>1.1625000000000001</v>
      </c>
      <c r="R34" s="23">
        <f>'[1]Итоговые результаты'!G34</f>
        <v>1.4</v>
      </c>
      <c r="S34" s="23">
        <f>'[1]Итоговые результаты'!H34</f>
        <v>1.4</v>
      </c>
      <c r="T34" s="23">
        <f>'[1]Итоговые результаты'!I34</f>
        <v>1.35</v>
      </c>
      <c r="U34" s="23">
        <f>'[1]Итоговые результаты'!J34</f>
        <v>1.3</v>
      </c>
      <c r="V34" s="24">
        <f>IF('[1]Итоговые результаты'!E34&gt;100,100,'[1]Итоговые результаты'!E34)</f>
        <v>89.77219626168224</v>
      </c>
    </row>
    <row r="35" spans="1:22" ht="102.75" customHeight="1">
      <c r="A35" s="13">
        <v>881</v>
      </c>
      <c r="B35" s="16" t="str">
        <f>'[1]Данные для расчета'!B33</f>
        <v>Главное управление ветеринарии Удмуртской Республики</v>
      </c>
      <c r="C35" s="17">
        <f>'[1]Направление 1'!AE33</f>
        <v>23</v>
      </c>
      <c r="D35" s="18">
        <f>'[1]Направление 1'!AF33</f>
        <v>13</v>
      </c>
      <c r="E35" s="17">
        <f>'[1]Направление 2'!I33</f>
        <v>12</v>
      </c>
      <c r="F35" s="18">
        <f>'[1]Направление 2'!J33</f>
        <v>12</v>
      </c>
      <c r="G35" s="17">
        <f>'[1]Направление 3'!Y33</f>
        <v>20</v>
      </c>
      <c r="H35" s="18">
        <f>'[1]Направление 3'!Z33</f>
        <v>18</v>
      </c>
      <c r="I35" s="17">
        <f>'[1]Направление 4'!W33</f>
        <v>26</v>
      </c>
      <c r="J35" s="18">
        <f>'[1]Направление 4'!X33</f>
        <v>17</v>
      </c>
      <c r="K35" s="17">
        <f>'[1]Направление 5'!I33</f>
        <v>4</v>
      </c>
      <c r="L35" s="18">
        <f>'[1]Направление 5'!J33</f>
        <v>4</v>
      </c>
      <c r="M35" s="19">
        <f>'[1]Направление 6'!M32</f>
        <v>10</v>
      </c>
      <c r="N35" s="18">
        <f>'[1]Направление 6'!N32</f>
        <v>7.5</v>
      </c>
      <c r="O35" s="20">
        <f t="shared" si="0"/>
        <v>95</v>
      </c>
      <c r="P35" s="21">
        <f t="shared" si="0"/>
        <v>71.5</v>
      </c>
      <c r="Q35" s="22">
        <f>'[1]Итоговые результаты'!F34</f>
        <v>1.3625</v>
      </c>
      <c r="R35" s="23">
        <f>'[1]Итоговые результаты'!G35</f>
        <v>1.2</v>
      </c>
      <c r="S35" s="23">
        <f>'[1]Итоговые результаты'!H35</f>
        <v>1</v>
      </c>
      <c r="T35" s="23">
        <f>'[1]Итоговые результаты'!I35</f>
        <v>1.1000000000000001</v>
      </c>
      <c r="U35" s="23">
        <f>'[1]Итоговые результаты'!J35</f>
        <v>1.2</v>
      </c>
      <c r="V35" s="24">
        <f>IF('[1]Итоговые результаты'!E35&gt;100,100,'[1]Итоговые результаты'!E35)</f>
        <v>87.096774193548384</v>
      </c>
    </row>
    <row r="36" spans="1:22" ht="132" customHeight="1">
      <c r="A36" s="13">
        <v>882</v>
      </c>
      <c r="B36" s="16" t="str">
        <f>'[1]Данные для расчета'!B34</f>
        <v>Министерство сельского хозяйства и продовольствия Удмуртской Республики</v>
      </c>
      <c r="C36" s="17">
        <f>'[1]Направление 1'!AE34</f>
        <v>23</v>
      </c>
      <c r="D36" s="18">
        <f>'[1]Направление 1'!AF34</f>
        <v>10</v>
      </c>
      <c r="E36" s="17">
        <f>'[1]Направление 2'!I34</f>
        <v>12</v>
      </c>
      <c r="F36" s="18">
        <f>'[1]Направление 2'!J34</f>
        <v>12</v>
      </c>
      <c r="G36" s="17">
        <f>'[1]Направление 3'!Y34</f>
        <v>20</v>
      </c>
      <c r="H36" s="18">
        <f>'[1]Направление 3'!Z34</f>
        <v>15</v>
      </c>
      <c r="I36" s="17">
        <f>'[1]Направление 4'!W34</f>
        <v>28</v>
      </c>
      <c r="J36" s="18">
        <f>'[1]Направление 4'!X34</f>
        <v>22</v>
      </c>
      <c r="K36" s="17">
        <f>'[1]Направление 5'!I34</f>
        <v>6</v>
      </c>
      <c r="L36" s="18">
        <f>'[1]Направление 5'!J34</f>
        <v>4</v>
      </c>
      <c r="M36" s="19">
        <f>'[1]Направление 6'!M33</f>
        <v>8</v>
      </c>
      <c r="N36" s="18">
        <f>'[1]Направление 6'!N33</f>
        <v>8</v>
      </c>
      <c r="O36" s="20">
        <f t="shared" si="0"/>
        <v>97</v>
      </c>
      <c r="P36" s="21">
        <f t="shared" si="0"/>
        <v>71</v>
      </c>
      <c r="Q36" s="22">
        <f>'[1]Итоговые результаты'!F35</f>
        <v>1.125</v>
      </c>
      <c r="R36" s="23">
        <f>'[1]Итоговые результаты'!G36</f>
        <v>1.4</v>
      </c>
      <c r="S36" s="23">
        <f>'[1]Итоговые результаты'!H36</f>
        <v>1.2</v>
      </c>
      <c r="T36" s="23">
        <f>'[1]Итоговые результаты'!I36</f>
        <v>1.4</v>
      </c>
      <c r="U36" s="23">
        <f>'[1]Итоговые результаты'!J36</f>
        <v>1.05</v>
      </c>
      <c r="V36" s="24">
        <f>IF('[1]Итоговые результаты'!E36&gt;100,100,'[1]Итоговые результаты'!E36)</f>
        <v>92.409793814432987</v>
      </c>
    </row>
    <row r="37" spans="1:22" ht="294.75" customHeight="1">
      <c r="A37" s="13">
        <v>890</v>
      </c>
      <c r="B37" s="16" t="str">
        <f>'[1]Данные для расчета'!B35</f>
        <v>Государственная инспекция по надзору за техническим состоянием самоходных машин и других видов техники при Министерстве сельского хозяйства и продовольствия Удмуртской Республики</v>
      </c>
      <c r="C37" s="17">
        <f>'[1]Направление 1'!AE35</f>
        <v>19</v>
      </c>
      <c r="D37" s="18">
        <f>'[1]Направление 1'!AF35</f>
        <v>13</v>
      </c>
      <c r="E37" s="17">
        <f>'[1]Направление 2'!I35</f>
        <v>12</v>
      </c>
      <c r="F37" s="18">
        <f>'[1]Направление 2'!J35</f>
        <v>10</v>
      </c>
      <c r="G37" s="17">
        <f>'[1]Направление 3'!Y35</f>
        <v>8</v>
      </c>
      <c r="H37" s="18">
        <f>'[1]Направление 3'!Z35</f>
        <v>6</v>
      </c>
      <c r="I37" s="17">
        <f>'[1]Направление 4'!W35</f>
        <v>0</v>
      </c>
      <c r="J37" s="18">
        <f>'[1]Направление 4'!X35</f>
        <v>0</v>
      </c>
      <c r="K37" s="17">
        <f>'[1]Направление 5'!I35</f>
        <v>0</v>
      </c>
      <c r="L37" s="18">
        <f>'[1]Направление 5'!J35</f>
        <v>0</v>
      </c>
      <c r="M37" s="19">
        <f>'[1]Направление 6'!M34</f>
        <v>8</v>
      </c>
      <c r="N37" s="18">
        <f>'[1]Направление 6'!N34</f>
        <v>8</v>
      </c>
      <c r="O37" s="20">
        <f t="shared" si="0"/>
        <v>47</v>
      </c>
      <c r="P37" s="21">
        <f t="shared" si="0"/>
        <v>37</v>
      </c>
      <c r="Q37" s="22">
        <f>'[1]Итоговые результаты'!F36</f>
        <v>1.2625</v>
      </c>
      <c r="R37" s="23">
        <f>'[1]Итоговые результаты'!G37</f>
        <v>1</v>
      </c>
      <c r="S37" s="23">
        <f>'[1]Итоговые результаты'!H37</f>
        <v>1</v>
      </c>
      <c r="T37" s="23">
        <f>'[1]Итоговые результаты'!I37</f>
        <v>1.1000000000000001</v>
      </c>
      <c r="U37" s="23">
        <f>'[1]Итоговые результаты'!J37</f>
        <v>1</v>
      </c>
      <c r="V37" s="24">
        <f>IF('[1]Итоговые результаты'!E37&gt;100,100,'[1]Итоговые результаты'!E37)</f>
        <v>76.217948717948715</v>
      </c>
    </row>
    <row r="38" spans="1:22" s="26" customFormat="1" ht="77.25" customHeight="1">
      <c r="A38" s="13">
        <v>892</v>
      </c>
      <c r="B38" s="16" t="str">
        <f>'[1]Данные для расчета'!B36</f>
        <v>Министерство финансов Удмуртской Республики</v>
      </c>
      <c r="C38" s="17">
        <f>'[1]Направление 1'!AE36</f>
        <v>19</v>
      </c>
      <c r="D38" s="18">
        <f>'[1]Направление 1'!AF36</f>
        <v>15</v>
      </c>
      <c r="E38" s="17">
        <f>'[1]Направление 2'!I36</f>
        <v>12</v>
      </c>
      <c r="F38" s="18">
        <f>'[1]Направление 2'!J36</f>
        <v>12</v>
      </c>
      <c r="G38" s="17">
        <f>'[1]Направление 3'!Y36</f>
        <v>10</v>
      </c>
      <c r="H38" s="18">
        <f>'[1]Направление 3'!Z36</f>
        <v>10</v>
      </c>
      <c r="I38" s="17">
        <f>'[1]Направление 4'!W36</f>
        <v>0</v>
      </c>
      <c r="J38" s="18">
        <f>'[1]Направление 4'!X36</f>
        <v>0</v>
      </c>
      <c r="K38" s="17">
        <f>'[1]Направление 5'!I36</f>
        <v>4</v>
      </c>
      <c r="L38" s="18">
        <f>'[1]Направление 5'!J36</f>
        <v>4</v>
      </c>
      <c r="M38" s="19">
        <f>'[1]Направление 6'!M35</f>
        <v>0</v>
      </c>
      <c r="N38" s="18">
        <f>'[1]Направление 6'!N35</f>
        <v>0</v>
      </c>
      <c r="O38" s="20">
        <f t="shared" si="0"/>
        <v>45</v>
      </c>
      <c r="P38" s="21">
        <f t="shared" si="0"/>
        <v>41</v>
      </c>
      <c r="Q38" s="22">
        <f>'[1]Итоговые результаты'!F37</f>
        <v>1.0249999999999999</v>
      </c>
      <c r="R38" s="23">
        <f>'[1]Итоговые результаты'!G38</f>
        <v>1.4</v>
      </c>
      <c r="S38" s="23">
        <f>'[1]Итоговые результаты'!H38</f>
        <v>1.35</v>
      </c>
      <c r="T38" s="23">
        <f>'[1]Итоговые результаты'!I38</f>
        <v>1.4</v>
      </c>
      <c r="U38" s="23">
        <f>'[1]Итоговые результаты'!J38</f>
        <v>1</v>
      </c>
      <c r="V38" s="24">
        <f>IF('[1]Итоговые результаты'!E38&gt;100,100,'[1]Итоговые результаты'!E38)</f>
        <v>100</v>
      </c>
    </row>
    <row r="39" spans="1:22" ht="243.75" customHeight="1">
      <c r="A39" s="13">
        <v>897</v>
      </c>
      <c r="B39" s="16" t="str">
        <f>'[1]Данные для расчета'!B37</f>
        <v>Управление по обеспечению деятельности мировых судей Удмуртской Республики при Правительстве Удмуртской Республики</v>
      </c>
      <c r="C39" s="17">
        <f>'[1]Направление 1'!AE37</f>
        <v>19</v>
      </c>
      <c r="D39" s="18">
        <f>'[1]Направление 1'!AF37</f>
        <v>13</v>
      </c>
      <c r="E39" s="17">
        <f>'[1]Направление 2'!I37</f>
        <v>12</v>
      </c>
      <c r="F39" s="18">
        <f>'[1]Направление 2'!J37</f>
        <v>12</v>
      </c>
      <c r="G39" s="17">
        <f>'[1]Направление 3'!Y37</f>
        <v>10</v>
      </c>
      <c r="H39" s="18">
        <f>'[1]Направление 3'!Z37</f>
        <v>10</v>
      </c>
      <c r="I39" s="17">
        <f>'[1]Направление 4'!W37</f>
        <v>0</v>
      </c>
      <c r="J39" s="18">
        <f>'[1]Направление 4'!X37</f>
        <v>0</v>
      </c>
      <c r="K39" s="17">
        <f>'[1]Направление 5'!I37</f>
        <v>0</v>
      </c>
      <c r="L39" s="18">
        <f>'[1]Направление 5'!J37</f>
        <v>0</v>
      </c>
      <c r="M39" s="19">
        <f>'[1]Направление 6'!M36</f>
        <v>0</v>
      </c>
      <c r="N39" s="18">
        <f>'[1]Направление 6'!N36</f>
        <v>0</v>
      </c>
      <c r="O39" s="20">
        <f t="shared" si="0"/>
        <v>41</v>
      </c>
      <c r="P39" s="21">
        <f t="shared" si="0"/>
        <v>35</v>
      </c>
      <c r="Q39" s="22">
        <f>'[1]Итоговые результаты'!F38</f>
        <v>1.2875000000000001</v>
      </c>
      <c r="R39" s="23">
        <f>'[1]Итоговые результаты'!G39</f>
        <v>1</v>
      </c>
      <c r="S39" s="23">
        <f>'[1]Итоговые результаты'!H39</f>
        <v>1</v>
      </c>
      <c r="T39" s="23">
        <f>'[1]Итоговые результаты'!I39</f>
        <v>1.1499999999999999</v>
      </c>
      <c r="U39" s="23">
        <f>'[1]Итоговые результаты'!J39</f>
        <v>1</v>
      </c>
      <c r="V39" s="24">
        <f>IF('[1]Итоговые результаты'!E39&gt;100,100,'[1]Итоговые результаты'!E39)</f>
        <v>88.567073170731717</v>
      </c>
    </row>
    <row r="40" spans="1:22" ht="114" customHeight="1">
      <c r="A40" s="13">
        <v>899</v>
      </c>
      <c r="B40" s="16" t="str">
        <f>'[1]Данные для расчета'!B38</f>
        <v>Министерство лесного хозяйства Удмуртской Республики</v>
      </c>
      <c r="C40" s="17">
        <f>'[1]Направление 1'!AE38</f>
        <v>27</v>
      </c>
      <c r="D40" s="18">
        <f>'[1]Направление 1'!AF38</f>
        <v>17</v>
      </c>
      <c r="E40" s="17">
        <f>'[1]Направление 2'!I38</f>
        <v>12</v>
      </c>
      <c r="F40" s="18">
        <f>'[1]Направление 2'!J38</f>
        <v>10</v>
      </c>
      <c r="G40" s="17">
        <f>'[1]Направление 3'!Y38</f>
        <v>20</v>
      </c>
      <c r="H40" s="18">
        <f>'[1]Направление 3'!Z38</f>
        <v>11</v>
      </c>
      <c r="I40" s="17">
        <f>'[1]Направление 4'!W38</f>
        <v>30</v>
      </c>
      <c r="J40" s="18">
        <f>'[1]Направление 4'!X38</f>
        <v>23</v>
      </c>
      <c r="K40" s="17">
        <f>'[1]Направление 5'!I38</f>
        <v>4</v>
      </c>
      <c r="L40" s="18">
        <f>'[1]Направление 5'!J38</f>
        <v>4</v>
      </c>
      <c r="M40" s="19">
        <f>'[1]Направление 6'!M37</f>
        <v>0</v>
      </c>
      <c r="N40" s="18">
        <f>'[1]Направление 6'!N37</f>
        <v>0</v>
      </c>
      <c r="O40" s="20">
        <f t="shared" si="0"/>
        <v>93</v>
      </c>
      <c r="P40" s="21">
        <f t="shared" si="0"/>
        <v>65</v>
      </c>
      <c r="Q40" s="22">
        <f>'[1]Итоговые результаты'!F39</f>
        <v>1.0375000000000001</v>
      </c>
      <c r="R40" s="23">
        <f>'[1]Итоговые результаты'!G40</f>
        <v>1.4</v>
      </c>
      <c r="S40" s="23">
        <f>'[1]Итоговые результаты'!H40</f>
        <v>1</v>
      </c>
      <c r="T40" s="23">
        <f>'[1]Итоговые результаты'!I40</f>
        <v>1.2</v>
      </c>
      <c r="U40" s="23">
        <f>'[1]Итоговые результаты'!J40</f>
        <v>1.1499999999999999</v>
      </c>
      <c r="V40" s="24">
        <f>IF('[1]Итоговые результаты'!E40&gt;100,100,'[1]Итоговые результаты'!E40)</f>
        <v>86.46844660194175</v>
      </c>
    </row>
    <row r="41" spans="1:22" ht="33">
      <c r="A41" s="27"/>
      <c r="B41" s="28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30"/>
      <c r="P41" s="30"/>
      <c r="Q41" s="31"/>
      <c r="R41" s="32"/>
      <c r="S41" s="32"/>
      <c r="T41" s="32"/>
      <c r="U41" s="32"/>
      <c r="V41" s="33"/>
    </row>
    <row r="42" spans="1:22" ht="33">
      <c r="A42" s="27"/>
      <c r="B42" s="28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30"/>
      <c r="P42" s="30"/>
      <c r="Q42" s="31"/>
      <c r="R42" s="32"/>
      <c r="S42" s="32"/>
      <c r="T42" s="32"/>
      <c r="U42" s="32"/>
      <c r="V42" s="33"/>
    </row>
    <row r="43" spans="1:22" ht="33.75">
      <c r="A43" s="34"/>
      <c r="B43" s="34"/>
      <c r="C43" s="35"/>
      <c r="D43" s="35"/>
      <c r="E43" s="35"/>
      <c r="F43" s="35"/>
      <c r="G43" s="35"/>
      <c r="H43" s="35"/>
      <c r="I43" s="35"/>
      <c r="J43" s="35"/>
      <c r="K43" s="35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</row>
    <row r="44" spans="1:22">
      <c r="C44" s="38"/>
    </row>
  </sheetData>
  <mergeCells count="28">
    <mergeCell ref="Q3:Q4"/>
    <mergeCell ref="R3:U3"/>
    <mergeCell ref="K3:K4"/>
    <mergeCell ref="L3:L4"/>
    <mergeCell ref="M3:M4"/>
    <mergeCell ref="N3:N4"/>
    <mergeCell ref="O3:O4"/>
    <mergeCell ref="P3:P4"/>
    <mergeCell ref="Q2:U2"/>
    <mergeCell ref="V2:V4"/>
    <mergeCell ref="C3:C4"/>
    <mergeCell ref="D3:D4"/>
    <mergeCell ref="E3:E4"/>
    <mergeCell ref="F3:F4"/>
    <mergeCell ref="G3:G4"/>
    <mergeCell ref="H3:H4"/>
    <mergeCell ref="I3:I4"/>
    <mergeCell ref="J3:J4"/>
    <mergeCell ref="A1:V1"/>
    <mergeCell ref="A2:A4"/>
    <mergeCell ref="B2:B4"/>
    <mergeCell ref="C2:D2"/>
    <mergeCell ref="E2:F2"/>
    <mergeCell ref="G2:H2"/>
    <mergeCell ref="I2:J2"/>
    <mergeCell ref="K2:L2"/>
    <mergeCell ref="M2:N2"/>
    <mergeCell ref="O2:P2"/>
  </mergeCells>
  <pageMargins left="0.23622047244094491" right="0.23622047244094491" top="0.74803149606299213" bottom="0.74803149606299213" header="0.31496062992125984" footer="0.31496062992125984"/>
  <pageSetup paperSize="9" scale="31" fitToHeight="0" orientation="landscape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Результаты на сайт</vt:lpstr>
      <vt:lpstr>'Результаты на сайт'!Заголовки_для_печати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Kubasheva</dc:creator>
  <cp:lastModifiedBy>Kubasheva</cp:lastModifiedBy>
  <dcterms:created xsi:type="dcterms:W3CDTF">2017-06-20T12:15:53Z</dcterms:created>
  <dcterms:modified xsi:type="dcterms:W3CDTF">2017-06-20T12:16:34Z</dcterms:modified>
</cp:coreProperties>
</file>