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Расчет" sheetId="1" r:id="rId1"/>
  </sheets>
  <externalReferences>
    <externalReference r:id="rId2"/>
  </externalReferences>
  <definedNames>
    <definedName name="_xlnm.Print_Titles" localSheetId="0">Расчет!$2:$3</definedName>
    <definedName name="_xlnm.Print_Area" localSheetId="0">Расчет!$A:$Q</definedName>
  </definedNames>
  <calcPr calcId="125725"/>
</workbook>
</file>

<file path=xl/calcChain.xml><?xml version="1.0" encoding="utf-8"?>
<calcChain xmlns="http://schemas.openxmlformats.org/spreadsheetml/2006/main">
  <c r="O39" i="1"/>
  <c r="M39"/>
  <c r="K39"/>
  <c r="J39"/>
  <c r="I39"/>
  <c r="H39"/>
  <c r="G39"/>
  <c r="F39"/>
  <c r="E39"/>
  <c r="D39"/>
  <c r="L39" s="1"/>
  <c r="N39" s="1"/>
  <c r="P39" s="1"/>
  <c r="Q39" s="1"/>
  <c r="C39"/>
  <c r="O38"/>
  <c r="M38"/>
  <c r="K38"/>
  <c r="J38"/>
  <c r="E38"/>
  <c r="D38"/>
  <c r="L38" s="1"/>
  <c r="N38" s="1"/>
  <c r="P38" s="1"/>
  <c r="Q38" s="1"/>
  <c r="C38"/>
  <c r="O37"/>
  <c r="M37"/>
  <c r="K37"/>
  <c r="J37"/>
  <c r="E37"/>
  <c r="D37"/>
  <c r="L37" s="1"/>
  <c r="N37" s="1"/>
  <c r="P37" s="1"/>
  <c r="Q37" s="1"/>
  <c r="C37"/>
  <c r="O36"/>
  <c r="M36"/>
  <c r="K36"/>
  <c r="J36"/>
  <c r="E36"/>
  <c r="D36"/>
  <c r="C36"/>
  <c r="L36" s="1"/>
  <c r="N36" s="1"/>
  <c r="P36" s="1"/>
  <c r="Q36" s="1"/>
  <c r="O35"/>
  <c r="M35"/>
  <c r="K35"/>
  <c r="J35"/>
  <c r="I35"/>
  <c r="H35"/>
  <c r="E35"/>
  <c r="D35"/>
  <c r="C35"/>
  <c r="L35" s="1"/>
  <c r="N35" s="1"/>
  <c r="P35" s="1"/>
  <c r="Q35" s="1"/>
  <c r="O34"/>
  <c r="M34"/>
  <c r="K34"/>
  <c r="J34"/>
  <c r="I34"/>
  <c r="H34"/>
  <c r="E34"/>
  <c r="D34"/>
  <c r="C34"/>
  <c r="L34" s="1"/>
  <c r="N34" s="1"/>
  <c r="P34" s="1"/>
  <c r="Q34" s="1"/>
  <c r="O33"/>
  <c r="M33"/>
  <c r="K33"/>
  <c r="J33"/>
  <c r="I33"/>
  <c r="H33"/>
  <c r="G33"/>
  <c r="F33"/>
  <c r="E33"/>
  <c r="D33"/>
  <c r="L33" s="1"/>
  <c r="N33" s="1"/>
  <c r="P33" s="1"/>
  <c r="Q33" s="1"/>
  <c r="C33"/>
  <c r="O32"/>
  <c r="M32"/>
  <c r="K32"/>
  <c r="J32"/>
  <c r="E32"/>
  <c r="D32"/>
  <c r="C32"/>
  <c r="L32" s="1"/>
  <c r="N32" s="1"/>
  <c r="P32" s="1"/>
  <c r="Q32" s="1"/>
  <c r="O31"/>
  <c r="M31"/>
  <c r="K31"/>
  <c r="J31"/>
  <c r="I31"/>
  <c r="H31"/>
  <c r="E31"/>
  <c r="D31"/>
  <c r="C31"/>
  <c r="L31" s="1"/>
  <c r="N31" s="1"/>
  <c r="P31" s="1"/>
  <c r="Q31" s="1"/>
  <c r="O30"/>
  <c r="M30"/>
  <c r="K30"/>
  <c r="J30"/>
  <c r="G30"/>
  <c r="F30"/>
  <c r="E30"/>
  <c r="D30"/>
  <c r="C30"/>
  <c r="L30" s="1"/>
  <c r="N30" s="1"/>
  <c r="P30" s="1"/>
  <c r="Q30" s="1"/>
  <c r="O29"/>
  <c r="M29"/>
  <c r="K29"/>
  <c r="J29"/>
  <c r="I29"/>
  <c r="H29"/>
  <c r="G29"/>
  <c r="F29"/>
  <c r="E29"/>
  <c r="D29"/>
  <c r="L29" s="1"/>
  <c r="N29" s="1"/>
  <c r="P29" s="1"/>
  <c r="Q29" s="1"/>
  <c r="C29"/>
  <c r="O28"/>
  <c r="M28"/>
  <c r="K28"/>
  <c r="J28"/>
  <c r="E28"/>
  <c r="D28"/>
  <c r="C28"/>
  <c r="L28" s="1"/>
  <c r="N28" s="1"/>
  <c r="P28" s="1"/>
  <c r="Q28" s="1"/>
  <c r="O27"/>
  <c r="M27"/>
  <c r="K27"/>
  <c r="J27"/>
  <c r="I27"/>
  <c r="H27"/>
  <c r="E27"/>
  <c r="D27"/>
  <c r="C27"/>
  <c r="L27" s="1"/>
  <c r="N27" s="1"/>
  <c r="P27" s="1"/>
  <c r="Q27" s="1"/>
  <c r="O26"/>
  <c r="M26"/>
  <c r="K26"/>
  <c r="J26"/>
  <c r="I26"/>
  <c r="H26"/>
  <c r="E26"/>
  <c r="D26"/>
  <c r="C26"/>
  <c r="L26" s="1"/>
  <c r="N26" s="1"/>
  <c r="P26" s="1"/>
  <c r="Q26" s="1"/>
  <c r="O25"/>
  <c r="M25"/>
  <c r="K25"/>
  <c r="J25"/>
  <c r="I25"/>
  <c r="H25"/>
  <c r="G25"/>
  <c r="F25"/>
  <c r="E25"/>
  <c r="D25"/>
  <c r="L25" s="1"/>
  <c r="N25" s="1"/>
  <c r="P25" s="1"/>
  <c r="Q25" s="1"/>
  <c r="C25"/>
  <c r="O24"/>
  <c r="M24"/>
  <c r="K24"/>
  <c r="J24"/>
  <c r="I24"/>
  <c r="H24"/>
  <c r="E24"/>
  <c r="D24"/>
  <c r="C24"/>
  <c r="L24" s="1"/>
  <c r="N24" s="1"/>
  <c r="P24" s="1"/>
  <c r="Q24" s="1"/>
  <c r="O23"/>
  <c r="M23"/>
  <c r="K23"/>
  <c r="J23"/>
  <c r="I23"/>
  <c r="H23"/>
  <c r="G23"/>
  <c r="F23"/>
  <c r="E23"/>
  <c r="D23"/>
  <c r="L23" s="1"/>
  <c r="N23" s="1"/>
  <c r="P23" s="1"/>
  <c r="Q23" s="1"/>
  <c r="C23"/>
  <c r="O22"/>
  <c r="M22"/>
  <c r="K22"/>
  <c r="J22"/>
  <c r="E22"/>
  <c r="D22"/>
  <c r="C22"/>
  <c r="L22" s="1"/>
  <c r="N22" s="1"/>
  <c r="P22" s="1"/>
  <c r="Q22" s="1"/>
  <c r="O21"/>
  <c r="M21"/>
  <c r="K21"/>
  <c r="J21"/>
  <c r="E21"/>
  <c r="D21"/>
  <c r="L21" s="1"/>
  <c r="N21" s="1"/>
  <c r="P21" s="1"/>
  <c r="Q21" s="1"/>
  <c r="C21"/>
  <c r="O20"/>
  <c r="M20"/>
  <c r="K20"/>
  <c r="J20"/>
  <c r="I20"/>
  <c r="H20"/>
  <c r="E20"/>
  <c r="D20"/>
  <c r="C20"/>
  <c r="L20" s="1"/>
  <c r="N20" s="1"/>
  <c r="P20" s="1"/>
  <c r="Q20" s="1"/>
  <c r="O19"/>
  <c r="M19"/>
  <c r="K19"/>
  <c r="J19"/>
  <c r="I19"/>
  <c r="H19"/>
  <c r="E19"/>
  <c r="D19"/>
  <c r="C19"/>
  <c r="L19" s="1"/>
  <c r="N19" s="1"/>
  <c r="P19" s="1"/>
  <c r="Q19" s="1"/>
  <c r="O18"/>
  <c r="M18"/>
  <c r="K18"/>
  <c r="J18"/>
  <c r="E18"/>
  <c r="D18"/>
  <c r="C18"/>
  <c r="L18" s="1"/>
  <c r="N18" s="1"/>
  <c r="P18" s="1"/>
  <c r="Q18" s="1"/>
  <c r="O17"/>
  <c r="M17"/>
  <c r="K17"/>
  <c r="J17"/>
  <c r="I17"/>
  <c r="H17"/>
  <c r="G17"/>
  <c r="F17"/>
  <c r="E17"/>
  <c r="D17"/>
  <c r="L17" s="1"/>
  <c r="N17" s="1"/>
  <c r="P17" s="1"/>
  <c r="Q17" s="1"/>
  <c r="C17"/>
  <c r="O16"/>
  <c r="M16"/>
  <c r="K16"/>
  <c r="J16"/>
  <c r="E16"/>
  <c r="D16"/>
  <c r="L16" s="1"/>
  <c r="N16" s="1"/>
  <c r="P16" s="1"/>
  <c r="Q16" s="1"/>
  <c r="C16"/>
  <c r="O15"/>
  <c r="M15"/>
  <c r="L15"/>
  <c r="N15" s="1"/>
  <c r="P15" s="1"/>
  <c r="Q15" s="1"/>
  <c r="K15"/>
  <c r="J15"/>
  <c r="I15"/>
  <c r="H15"/>
  <c r="E15"/>
  <c r="D15"/>
  <c r="C15"/>
  <c r="O14"/>
  <c r="M14"/>
  <c r="K14"/>
  <c r="J14"/>
  <c r="I14"/>
  <c r="H14"/>
  <c r="E14"/>
  <c r="D14"/>
  <c r="C14"/>
  <c r="L14" s="1"/>
  <c r="N14" s="1"/>
  <c r="P14" s="1"/>
  <c r="Q14" s="1"/>
  <c r="O13"/>
  <c r="M13"/>
  <c r="K13"/>
  <c r="J13"/>
  <c r="E13"/>
  <c r="D13"/>
  <c r="L13" s="1"/>
  <c r="N13" s="1"/>
  <c r="P13" s="1"/>
  <c r="Q13" s="1"/>
  <c r="C13"/>
  <c r="O12"/>
  <c r="M12"/>
  <c r="K12"/>
  <c r="J12"/>
  <c r="I12"/>
  <c r="H12"/>
  <c r="E12"/>
  <c r="D12"/>
  <c r="C12"/>
  <c r="L12" s="1"/>
  <c r="N12" s="1"/>
  <c r="P12" s="1"/>
  <c r="Q12" s="1"/>
  <c r="O11"/>
  <c r="M11"/>
  <c r="K11"/>
  <c r="J11"/>
  <c r="E11"/>
  <c r="D11"/>
  <c r="L11" s="1"/>
  <c r="N11" s="1"/>
  <c r="P11" s="1"/>
  <c r="Q11" s="1"/>
  <c r="C11"/>
  <c r="O10"/>
  <c r="M10"/>
  <c r="K10"/>
  <c r="J10"/>
  <c r="E10"/>
  <c r="D10"/>
  <c r="L10" s="1"/>
  <c r="N10" s="1"/>
  <c r="P10" s="1"/>
  <c r="Q10" s="1"/>
  <c r="C10"/>
  <c r="O9"/>
  <c r="M9"/>
  <c r="L9"/>
  <c r="N9" s="1"/>
  <c r="P9" s="1"/>
  <c r="Q9" s="1"/>
  <c r="K9"/>
  <c r="J9"/>
  <c r="G9"/>
  <c r="F9"/>
  <c r="E9"/>
  <c r="D9"/>
  <c r="C9"/>
  <c r="O8"/>
  <c r="M8"/>
  <c r="K8"/>
  <c r="J8"/>
  <c r="E8"/>
  <c r="D8"/>
  <c r="L8" s="1"/>
  <c r="N8" s="1"/>
  <c r="P8" s="1"/>
  <c r="Q8" s="1"/>
  <c r="C8"/>
  <c r="O7"/>
  <c r="M7"/>
  <c r="K7"/>
  <c r="J7"/>
  <c r="I7"/>
  <c r="H7"/>
  <c r="G7"/>
  <c r="F7"/>
  <c r="E7"/>
  <c r="D7"/>
  <c r="L7" s="1"/>
  <c r="N7" s="1"/>
  <c r="P7" s="1"/>
  <c r="Q7" s="1"/>
  <c r="C7"/>
  <c r="O6"/>
  <c r="M6"/>
  <c r="K6"/>
  <c r="J6"/>
  <c r="E6"/>
  <c r="D6"/>
  <c r="C6"/>
  <c r="L6" s="1"/>
  <c r="N6" s="1"/>
  <c r="P6" s="1"/>
  <c r="Q6" s="1"/>
  <c r="O5"/>
  <c r="M5"/>
  <c r="K5"/>
  <c r="J5"/>
  <c r="E5"/>
  <c r="D5"/>
  <c r="C5"/>
  <c r="L5" s="1"/>
  <c r="N5" s="1"/>
  <c r="P5" s="1"/>
  <c r="Q5" s="1"/>
</calcChain>
</file>

<file path=xl/sharedStrings.xml><?xml version="1.0" encoding="utf-8"?>
<sst xmlns="http://schemas.openxmlformats.org/spreadsheetml/2006/main" count="87" uniqueCount="87">
  <si>
    <t>Отчет об итогах оперативного мониторинга качества финансового менеджмента за 3 квартал 2015 года</t>
  </si>
  <si>
    <t>Код ГРБС</t>
  </si>
  <si>
    <t xml:space="preserve">Наименование ГРБС </t>
  </si>
  <si>
    <t xml:space="preserve">Оценка по показателям мониторинга качества финансового менеджмента, в баллах </t>
  </si>
  <si>
    <t>Итого фактическое количество баллов</t>
  </si>
  <si>
    <t>Максимальное количество баллов</t>
  </si>
  <si>
    <t>Отношение фактического количества баллов к максимальному количеству баллов</t>
  </si>
  <si>
    <t>Кус</t>
  </si>
  <si>
    <t>Итоговая оценка качества финансового менеджмента до  приказа № 119</t>
  </si>
  <si>
    <t>Итоговая оценка качества финансового менеджмента</t>
  </si>
  <si>
    <t xml:space="preserve">Среднее количество изменений в сводную бюджетную роспись (за исключением изменений, связанных с внесением изменений в закон о бюджете, поступлением и распределением межбюджетных трансфертов из федерального бюджета, других бюджетов бюджетной системы РФ, безвозмездных поступлений от физических и юридических лиц, имеющих целевое назначение, распределением средств Резервного фонда Правительства Удмуртской Республики и других резервов, предусмотренных для распределения между ГРБС)  
 P=K/(N+1)                  </t>
  </si>
  <si>
    <t>Наличие (отсутствие) просроченной кредиторской задолженности ГРБС на конец отчетного квартала</t>
  </si>
  <si>
    <t>Рост (снижение) просроченной кредиторской задолженности ГРБС         
P=((Q-M)/M) ×100%</t>
  </si>
  <si>
    <t>Наличие (отсутствие) просроченной кредиторской задолженности государственных казенных учреждений, подведомственных ГРБС</t>
  </si>
  <si>
    <t>Рост (снижение) просроченной кредиторской задолженности  государственных казенных учреждений, подведомственных ГРБС                  
P=((Q-M)/M) ×100%</t>
  </si>
  <si>
    <t>Наличие (отсутствие) просроченной кредиторской задолженности государственных бюджетных и автономных учреждений, в отношении которых главный распорядитель  осуществляет функции и полномочия учредителя</t>
  </si>
  <si>
    <t>Рост (снижение) просроченной кредиторской задолженности государственных бюджетных и автономных учреждений, в отношении которых главный распорядитель осуществляет функции и полномочия учредителя 
P=((Q-M)/M) ×100%</t>
  </si>
  <si>
    <t>Своевременность представления оперативной бюджетной и бухгалтерской  отчетности в Министерство финансов Удмуртской Республики</t>
  </si>
  <si>
    <t>Качество оперативной бюджетной и бухгалтерской отчетности, представляемой главным распорядителем в Министерство финансов Удмуртской Республики
P=(S/U)×100%</t>
  </si>
  <si>
    <t>801</t>
  </si>
  <si>
    <t>Постоянное представительство  Главы Удмуртской Республики при Президенте Российской Федерации</t>
  </si>
  <si>
    <t>802</t>
  </si>
  <si>
    <t>Аппарат Уполномоченного по правам человека в Удмуртской Республике</t>
  </si>
  <si>
    <t>803</t>
  </si>
  <si>
    <t>Администрация Главы и Правительства Удмуртской Республики</t>
  </si>
  <si>
    <t>805</t>
  </si>
  <si>
    <t>Государственный контрольный комитет Удмуртской Республики</t>
  </si>
  <si>
    <t>807</t>
  </si>
  <si>
    <t>Министерство транспорта и дорожного хозяйства Удмуртской Республики</t>
  </si>
  <si>
    <t>810</t>
  </si>
  <si>
    <t>Центральная избирательная комиссия Удмуртской Республики</t>
  </si>
  <si>
    <t>811</t>
  </si>
  <si>
    <t>Комитет по делам ЗАГС при Правительстве Удмуртской Республики</t>
  </si>
  <si>
    <t>815</t>
  </si>
  <si>
    <t xml:space="preserve">Агентство информатизации и связи Удмуртской Республики </t>
  </si>
  <si>
    <t>816</t>
  </si>
  <si>
    <t>Аппарат Уполномоченного по защите прав предпринимателей в Удмуртской Республике</t>
  </si>
  <si>
    <t>820</t>
  </si>
  <si>
    <t>Министерство энергетики, жилищно-коммунального хозяйства и государственного регулирования тарифов Удмуртской  Республики</t>
  </si>
  <si>
    <t>830</t>
  </si>
  <si>
    <t>Аппарат Государственного Совета Удмуртской Республики</t>
  </si>
  <si>
    <t>832</t>
  </si>
  <si>
    <t>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 Республики</t>
  </si>
  <si>
    <t>833</t>
  </si>
  <si>
    <t>Министерство строительства, архитектуры и жилищной политики Удмуртской Республики</t>
  </si>
  <si>
    <t>834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</si>
  <si>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</si>
  <si>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835</t>
  </si>
  <si>
    <t xml:space="preserve">Агентство печати и массовых коммуникаций Удмуртской Республики </t>
  </si>
  <si>
    <t>840</t>
  </si>
  <si>
    <t>Министерство экономики Удмуртской Республики</t>
  </si>
  <si>
    <t>841</t>
  </si>
  <si>
    <t xml:space="preserve">Агентство инвестиционного развития Удмуртской Республики </t>
  </si>
  <si>
    <t>842</t>
  </si>
  <si>
    <t>Министерство промышленности и торговли Удмуртской Республики</t>
  </si>
  <si>
    <t>843</t>
  </si>
  <si>
    <t>Министерство социальной, семейной и демографической политики Удмуртской Республики</t>
  </si>
  <si>
    <t>844</t>
  </si>
  <si>
    <t>Министерство природных ресурсов и охраны окружающей среды Удмуртской Республики</t>
  </si>
  <si>
    <t>845</t>
  </si>
  <si>
    <t>Министерство труда и миграционной политики Удмуртской Республики</t>
  </si>
  <si>
    <t>847</t>
  </si>
  <si>
    <t>Министерство по физической культуре, спорту и молодежной политике Удмуртской Республики</t>
  </si>
  <si>
    <t>852</t>
  </si>
  <si>
    <t>Министерство национальной политики Удмуртской Республики</t>
  </si>
  <si>
    <t>853</t>
  </si>
  <si>
    <t>Управление по лицензированию медицинской и фармацевтической деятельности при Правительстве Удмуртской Республики</t>
  </si>
  <si>
    <t>Министерство здравоохранения  Удмуртской Республики</t>
  </si>
  <si>
    <t>Комитет по делам архивов при Правительстве Удмуртской Республики</t>
  </si>
  <si>
    <t>Министерство культуры и туризма Удмуртской Республики</t>
  </si>
  <si>
    <t>Министерство имущественных отношений Удмуртской Республики</t>
  </si>
  <si>
    <t>874</t>
  </si>
  <si>
    <t>Министерство образования и науки Удмуртской Республики</t>
  </si>
  <si>
    <t>881</t>
  </si>
  <si>
    <t>Главное управление ветеринарии Удмуртской Республики</t>
  </si>
  <si>
    <t>882</t>
  </si>
  <si>
    <t>Министерство сельского хозяйства и продовольствия Удмуртской Республики</t>
  </si>
  <si>
    <t>890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</si>
  <si>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</si>
  <si>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892</t>
  </si>
  <si>
    <t>Министерство финансов Удмуртской Республики</t>
  </si>
  <si>
    <t>897</t>
  </si>
  <si>
    <t>Управление по обеспечению деятельности мировых судей Удмуртской Республики при Правительстве Удмуртской Республики</t>
  </si>
  <si>
    <t>899</t>
  </si>
  <si>
    <t>Министерство лесного хозяйства Удмуртской Республики</t>
  </si>
  <si>
    <t>Министр финансов Удмуртской Республики</t>
  </si>
  <si>
    <t>С.П. Евдокимов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</si>
</sst>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12" fillId="3" borderId="0"/>
    <xf numFmtId="0" fontId="12" fillId="3" borderId="0"/>
    <xf numFmtId="0" fontId="12" fillId="3" borderId="0"/>
    <xf numFmtId="0" fontId="12" fillId="3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right" wrapText="1"/>
    </xf>
    <xf numFmtId="4" fontId="9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7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5;&#1086;&#1076;&#1088;&#1072;&#1079;&#1076;&#1077;&#1083;&#1077;&#1085;&#1080;&#1103;/&#1059;&#1087;&#1088;&#1072;&#1074;&#1083;&#1077;&#1085;&#1080;&#1077;%20&#1073;&#1102;&#1076;&#1078;&#1077;&#1090;&#1085;&#1086;&#1075;&#1086;%20&#1088;&#1072;&#1079;&#1074;&#1080;&#1090;&#1080;&#1103;%20&#1080;%20&#1084;&#1086;&#1085;&#1080;&#1090;&#1086;&#1088;&#1085;&#1080;&#1085;&#1075;&#1072;/_&#1054;&#1073;&#1097;&#1080;&#1077;_/&#1060;&#1080;&#1085;&#1072;&#1085;&#1089;&#1086;&#1074;&#1099;&#1081;%20&#1084;&#1077;&#1085;&#1077;&#1076;&#1078;&#1084;&#1077;&#1085;&#1090;/&#1088;&#1077;&#1079;&#1091;&#1083;&#1100;&#1090;&#1072;&#1090;&#1099;%20&#1060;&#1052;%203%20&#1082;&#1074;&#1072;&#1088;&#1090;&#1072;&#1083;&#1072;%202015%20&#1075;&#1086;&#1076;&#1072;/&#1056;&#1072;&#1089;&#1095;&#1077;&#1090;%20&#1079;&#1072;%203%20&#1082;&#1074;&#1072;&#1088;&#1090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Расчет (2)"/>
      <sheetName val="Расчет"/>
      <sheetName val="Количество учреждений"/>
      <sheetName val="Коэффициенты К"/>
      <sheetName val="max баллы"/>
      <sheetName val="Рейтинг"/>
      <sheetName val="Рейтинг на сайт"/>
    </sheetNames>
    <sheetDataSet>
      <sheetData sheetId="0">
        <row r="3">
          <cell r="F3">
            <v>3</v>
          </cell>
          <cell r="I3">
            <v>4</v>
          </cell>
          <cell r="M3">
            <v>0</v>
          </cell>
          <cell r="AD3">
            <v>2</v>
          </cell>
          <cell r="AH3">
            <v>5</v>
          </cell>
          <cell r="AJ3">
            <v>17</v>
          </cell>
        </row>
        <row r="4">
          <cell r="F4">
            <v>3</v>
          </cell>
          <cell r="I4">
            <v>4</v>
          </cell>
          <cell r="M4">
            <v>0</v>
          </cell>
          <cell r="AD4">
            <v>5</v>
          </cell>
          <cell r="AH4">
            <v>5</v>
          </cell>
          <cell r="AJ4">
            <v>17</v>
          </cell>
        </row>
        <row r="5">
          <cell r="F5">
            <v>3</v>
          </cell>
          <cell r="I5">
            <v>4</v>
          </cell>
          <cell r="M5">
            <v>0</v>
          </cell>
          <cell r="P5">
            <v>4</v>
          </cell>
          <cell r="T5">
            <v>0</v>
          </cell>
          <cell r="W5">
            <v>0</v>
          </cell>
          <cell r="AA5">
            <v>0</v>
          </cell>
          <cell r="AD5">
            <v>5</v>
          </cell>
          <cell r="AH5">
            <v>5</v>
          </cell>
          <cell r="AJ5">
            <v>25</v>
          </cell>
        </row>
        <row r="6">
          <cell r="F6">
            <v>3</v>
          </cell>
          <cell r="I6">
            <v>4</v>
          </cell>
          <cell r="M6">
            <v>0</v>
          </cell>
          <cell r="AD6">
            <v>5</v>
          </cell>
          <cell r="AH6">
            <v>5</v>
          </cell>
          <cell r="AJ6">
            <v>17</v>
          </cell>
        </row>
        <row r="7">
          <cell r="F7">
            <v>3</v>
          </cell>
          <cell r="I7">
            <v>0</v>
          </cell>
          <cell r="M7">
            <v>3</v>
          </cell>
          <cell r="P7">
            <v>0</v>
          </cell>
          <cell r="T7">
            <v>3</v>
          </cell>
          <cell r="AD7">
            <v>5</v>
          </cell>
          <cell r="AH7">
            <v>5</v>
          </cell>
          <cell r="AJ7">
            <v>21</v>
          </cell>
        </row>
        <row r="8">
          <cell r="F8">
            <v>3</v>
          </cell>
          <cell r="I8">
            <v>4</v>
          </cell>
          <cell r="M8">
            <v>0</v>
          </cell>
          <cell r="AD8">
            <v>5</v>
          </cell>
          <cell r="AH8">
            <v>5</v>
          </cell>
          <cell r="AJ8">
            <v>17</v>
          </cell>
        </row>
        <row r="9">
          <cell r="F9">
            <v>3</v>
          </cell>
          <cell r="I9">
            <v>4</v>
          </cell>
          <cell r="M9">
            <v>0</v>
          </cell>
          <cell r="AD9">
            <v>5</v>
          </cell>
          <cell r="AH9">
            <v>5</v>
          </cell>
          <cell r="AJ9">
            <v>17</v>
          </cell>
        </row>
        <row r="10">
          <cell r="F10">
            <v>3</v>
          </cell>
          <cell r="I10">
            <v>4</v>
          </cell>
          <cell r="M10">
            <v>0</v>
          </cell>
          <cell r="W10">
            <v>4</v>
          </cell>
          <cell r="AA10">
            <v>0</v>
          </cell>
          <cell r="AD10">
            <v>5</v>
          </cell>
          <cell r="AH10">
            <v>5</v>
          </cell>
          <cell r="AJ10">
            <v>21</v>
          </cell>
        </row>
        <row r="11">
          <cell r="F11">
            <v>3</v>
          </cell>
          <cell r="I11">
            <v>4</v>
          </cell>
          <cell r="M11">
            <v>0</v>
          </cell>
          <cell r="AD11">
            <v>2</v>
          </cell>
          <cell r="AH11">
            <v>5</v>
          </cell>
          <cell r="AJ11">
            <v>17</v>
          </cell>
        </row>
        <row r="12">
          <cell r="F12">
            <v>3</v>
          </cell>
          <cell r="I12">
            <v>0</v>
          </cell>
          <cell r="M12">
            <v>0</v>
          </cell>
          <cell r="W12">
            <v>4</v>
          </cell>
          <cell r="AA12">
            <v>0</v>
          </cell>
          <cell r="AD12">
            <v>1</v>
          </cell>
          <cell r="AH12">
            <v>5</v>
          </cell>
          <cell r="AJ12">
            <v>21</v>
          </cell>
        </row>
        <row r="13">
          <cell r="F13">
            <v>3</v>
          </cell>
          <cell r="I13">
            <v>4</v>
          </cell>
          <cell r="M13">
            <v>0</v>
          </cell>
          <cell r="W13">
            <v>4</v>
          </cell>
          <cell r="AA13">
            <v>0</v>
          </cell>
          <cell r="AD13">
            <v>5</v>
          </cell>
          <cell r="AH13">
            <v>5</v>
          </cell>
          <cell r="AJ13">
            <v>21</v>
          </cell>
        </row>
        <row r="14">
          <cell r="F14">
            <v>3</v>
          </cell>
          <cell r="I14">
            <v>4</v>
          </cell>
          <cell r="M14">
            <v>0</v>
          </cell>
          <cell r="AD14">
            <v>5</v>
          </cell>
          <cell r="AH14">
            <v>5</v>
          </cell>
          <cell r="AJ14">
            <v>17</v>
          </cell>
        </row>
        <row r="15">
          <cell r="F15">
            <v>3</v>
          </cell>
          <cell r="I15">
            <v>4</v>
          </cell>
          <cell r="M15">
            <v>0</v>
          </cell>
          <cell r="P15">
            <v>0</v>
          </cell>
          <cell r="T15">
            <v>0</v>
          </cell>
          <cell r="W15">
            <v>4</v>
          </cell>
          <cell r="AA15">
            <v>0</v>
          </cell>
          <cell r="AD15">
            <v>5</v>
          </cell>
          <cell r="AH15">
            <v>5</v>
          </cell>
          <cell r="AJ15">
            <v>25</v>
          </cell>
        </row>
        <row r="16">
          <cell r="F16">
            <v>3</v>
          </cell>
          <cell r="I16">
            <v>4</v>
          </cell>
          <cell r="M16">
            <v>0</v>
          </cell>
          <cell r="AD16">
            <v>5</v>
          </cell>
          <cell r="AH16">
            <v>5</v>
          </cell>
          <cell r="AJ16">
            <v>17</v>
          </cell>
        </row>
        <row r="17">
          <cell r="F17">
            <v>3</v>
          </cell>
          <cell r="I17">
            <v>4</v>
          </cell>
          <cell r="M17">
            <v>0</v>
          </cell>
          <cell r="W17">
            <v>4</v>
          </cell>
          <cell r="AA17">
            <v>0</v>
          </cell>
          <cell r="AD17">
            <v>5</v>
          </cell>
          <cell r="AH17">
            <v>5</v>
          </cell>
          <cell r="AJ17">
            <v>21</v>
          </cell>
        </row>
        <row r="18">
          <cell r="F18">
            <v>3</v>
          </cell>
          <cell r="I18">
            <v>4</v>
          </cell>
          <cell r="M18">
            <v>0</v>
          </cell>
          <cell r="W18">
            <v>4</v>
          </cell>
          <cell r="AA18">
            <v>0</v>
          </cell>
          <cell r="AD18">
            <v>5</v>
          </cell>
          <cell r="AH18">
            <v>5</v>
          </cell>
          <cell r="AJ18">
            <v>21</v>
          </cell>
        </row>
        <row r="19">
          <cell r="F19">
            <v>3</v>
          </cell>
          <cell r="I19">
            <v>0</v>
          </cell>
          <cell r="M19">
            <v>0</v>
          </cell>
          <cell r="AD19">
            <v>5</v>
          </cell>
          <cell r="AH19">
            <v>5</v>
          </cell>
          <cell r="AJ19">
            <v>17</v>
          </cell>
        </row>
        <row r="20">
          <cell r="F20">
            <v>3</v>
          </cell>
          <cell r="I20">
            <v>4</v>
          </cell>
          <cell r="M20">
            <v>0</v>
          </cell>
          <cell r="AD20">
            <v>5</v>
          </cell>
          <cell r="AH20">
            <v>5</v>
          </cell>
          <cell r="AJ20">
            <v>17</v>
          </cell>
        </row>
        <row r="21">
          <cell r="F21">
            <v>3</v>
          </cell>
          <cell r="I21">
            <v>4</v>
          </cell>
          <cell r="M21">
            <v>0</v>
          </cell>
          <cell r="P21">
            <v>4</v>
          </cell>
          <cell r="T21">
            <v>0</v>
          </cell>
          <cell r="W21">
            <v>4</v>
          </cell>
          <cell r="AA21">
            <v>0</v>
          </cell>
          <cell r="AD21">
            <v>5</v>
          </cell>
          <cell r="AH21">
            <v>5</v>
          </cell>
          <cell r="AJ21">
            <v>25</v>
          </cell>
        </row>
        <row r="22">
          <cell r="F22">
            <v>3</v>
          </cell>
          <cell r="I22">
            <v>0</v>
          </cell>
          <cell r="M22">
            <v>0</v>
          </cell>
          <cell r="W22">
            <v>4</v>
          </cell>
          <cell r="AA22">
            <v>0</v>
          </cell>
          <cell r="AD22">
            <v>5</v>
          </cell>
          <cell r="AH22">
            <v>5</v>
          </cell>
          <cell r="AJ22">
            <v>21</v>
          </cell>
        </row>
        <row r="23">
          <cell r="F23">
            <v>3</v>
          </cell>
          <cell r="I23">
            <v>4</v>
          </cell>
          <cell r="M23">
            <v>0</v>
          </cell>
          <cell r="P23">
            <v>4</v>
          </cell>
          <cell r="T23">
            <v>0</v>
          </cell>
          <cell r="W23">
            <v>4</v>
          </cell>
          <cell r="AA23">
            <v>0</v>
          </cell>
          <cell r="AD23">
            <v>5</v>
          </cell>
          <cell r="AH23">
            <v>5</v>
          </cell>
          <cell r="AJ23">
            <v>25</v>
          </cell>
        </row>
        <row r="24">
          <cell r="F24">
            <v>3</v>
          </cell>
          <cell r="I24">
            <v>4</v>
          </cell>
          <cell r="M24">
            <v>0</v>
          </cell>
          <cell r="W24">
            <v>4</v>
          </cell>
          <cell r="AA24">
            <v>0</v>
          </cell>
          <cell r="AD24">
            <v>0</v>
          </cell>
          <cell r="AH24">
            <v>5</v>
          </cell>
          <cell r="AJ24">
            <v>21</v>
          </cell>
        </row>
        <row r="25">
          <cell r="F25">
            <v>3</v>
          </cell>
          <cell r="I25">
            <v>4</v>
          </cell>
          <cell r="M25">
            <v>0</v>
          </cell>
          <cell r="W25">
            <v>4</v>
          </cell>
          <cell r="AA25">
            <v>0</v>
          </cell>
          <cell r="AD25">
            <v>2</v>
          </cell>
          <cell r="AH25">
            <v>5</v>
          </cell>
          <cell r="AJ25">
            <v>21</v>
          </cell>
        </row>
        <row r="26">
          <cell r="F26">
            <v>3</v>
          </cell>
          <cell r="I26">
            <v>4</v>
          </cell>
          <cell r="M26">
            <v>0</v>
          </cell>
          <cell r="AD26">
            <v>5</v>
          </cell>
          <cell r="AH26">
            <v>5</v>
          </cell>
          <cell r="AJ26">
            <v>17</v>
          </cell>
        </row>
        <row r="27">
          <cell r="F27">
            <v>3</v>
          </cell>
          <cell r="I27">
            <v>4</v>
          </cell>
          <cell r="M27">
            <v>0</v>
          </cell>
          <cell r="P27">
            <v>4</v>
          </cell>
          <cell r="T27">
            <v>0</v>
          </cell>
          <cell r="W27">
            <v>0</v>
          </cell>
          <cell r="AA27">
            <v>0</v>
          </cell>
          <cell r="AD27">
            <v>5</v>
          </cell>
          <cell r="AH27">
            <v>5</v>
          </cell>
          <cell r="AJ27">
            <v>25</v>
          </cell>
        </row>
        <row r="28">
          <cell r="F28">
            <v>3</v>
          </cell>
          <cell r="I28">
            <v>4</v>
          </cell>
          <cell r="M28">
            <v>0</v>
          </cell>
          <cell r="P28">
            <v>4</v>
          </cell>
          <cell r="T28">
            <v>0</v>
          </cell>
          <cell r="AD28">
            <v>5</v>
          </cell>
          <cell r="AH28">
            <v>5</v>
          </cell>
          <cell r="AJ28">
            <v>21</v>
          </cell>
        </row>
        <row r="29">
          <cell r="F29">
            <v>3</v>
          </cell>
          <cell r="I29">
            <v>4</v>
          </cell>
          <cell r="M29">
            <v>0</v>
          </cell>
          <cell r="W29">
            <v>0</v>
          </cell>
          <cell r="AA29">
            <v>0</v>
          </cell>
          <cell r="AD29">
            <v>5</v>
          </cell>
          <cell r="AH29">
            <v>5</v>
          </cell>
          <cell r="AJ29">
            <v>21</v>
          </cell>
        </row>
        <row r="30">
          <cell r="F30">
            <v>3</v>
          </cell>
          <cell r="I30">
            <v>4</v>
          </cell>
          <cell r="M30">
            <v>0</v>
          </cell>
          <cell r="AD30">
            <v>4</v>
          </cell>
          <cell r="AH30">
            <v>5</v>
          </cell>
          <cell r="AJ30">
            <v>17</v>
          </cell>
        </row>
        <row r="31">
          <cell r="F31">
            <v>3</v>
          </cell>
          <cell r="I31">
            <v>0</v>
          </cell>
          <cell r="M31">
            <v>0</v>
          </cell>
          <cell r="P31">
            <v>0</v>
          </cell>
          <cell r="T31">
            <v>0</v>
          </cell>
          <cell r="W31">
            <v>0</v>
          </cell>
          <cell r="AA31">
            <v>0</v>
          </cell>
          <cell r="AD31">
            <v>5</v>
          </cell>
          <cell r="AH31">
            <v>5</v>
          </cell>
          <cell r="AJ31">
            <v>25</v>
          </cell>
        </row>
        <row r="32">
          <cell r="F32">
            <v>3</v>
          </cell>
          <cell r="I32">
            <v>4</v>
          </cell>
          <cell r="M32">
            <v>0</v>
          </cell>
          <cell r="W32">
            <v>4</v>
          </cell>
          <cell r="AA32">
            <v>0</v>
          </cell>
          <cell r="AD32">
            <v>5</v>
          </cell>
          <cell r="AH32">
            <v>5</v>
          </cell>
          <cell r="AJ32">
            <v>21</v>
          </cell>
        </row>
        <row r="33">
          <cell r="F33">
            <v>3</v>
          </cell>
          <cell r="I33">
            <v>4</v>
          </cell>
          <cell r="M33">
            <v>0</v>
          </cell>
          <cell r="W33">
            <v>4</v>
          </cell>
          <cell r="AA33">
            <v>0</v>
          </cell>
          <cell r="AD33">
            <v>3</v>
          </cell>
          <cell r="AH33">
            <v>5</v>
          </cell>
          <cell r="AJ33">
            <v>21</v>
          </cell>
        </row>
        <row r="34">
          <cell r="F34">
            <v>3</v>
          </cell>
          <cell r="I34">
            <v>4</v>
          </cell>
          <cell r="M34">
            <v>0</v>
          </cell>
          <cell r="AD34">
            <v>5</v>
          </cell>
          <cell r="AH34">
            <v>5</v>
          </cell>
          <cell r="AJ34">
            <v>17</v>
          </cell>
        </row>
        <row r="35">
          <cell r="F35">
            <v>3</v>
          </cell>
          <cell r="I35">
            <v>4</v>
          </cell>
          <cell r="M35">
            <v>0</v>
          </cell>
          <cell r="AD35">
            <v>5</v>
          </cell>
          <cell r="AH35">
            <v>5</v>
          </cell>
          <cell r="AJ35">
            <v>17</v>
          </cell>
        </row>
        <row r="36">
          <cell r="F36">
            <v>3</v>
          </cell>
          <cell r="I36">
            <v>4</v>
          </cell>
          <cell r="M36">
            <v>0</v>
          </cell>
          <cell r="AD36">
            <v>5</v>
          </cell>
          <cell r="AH36">
            <v>5</v>
          </cell>
          <cell r="AJ36">
            <v>17</v>
          </cell>
        </row>
        <row r="37">
          <cell r="F37">
            <v>3</v>
          </cell>
          <cell r="I37">
            <v>4</v>
          </cell>
          <cell r="M37">
            <v>0</v>
          </cell>
          <cell r="P37">
            <v>4</v>
          </cell>
          <cell r="T37">
            <v>0</v>
          </cell>
          <cell r="W37">
            <v>0</v>
          </cell>
          <cell r="AA37">
            <v>0</v>
          </cell>
          <cell r="AD37">
            <v>5</v>
          </cell>
          <cell r="AH37">
            <v>5</v>
          </cell>
          <cell r="AJ37">
            <v>25</v>
          </cell>
        </row>
      </sheetData>
      <sheetData sheetId="1"/>
      <sheetData sheetId="2"/>
      <sheetData sheetId="3"/>
      <sheetData sheetId="4">
        <row r="5">
          <cell r="O5">
            <v>1</v>
          </cell>
        </row>
        <row r="6">
          <cell r="O6">
            <v>1</v>
          </cell>
        </row>
        <row r="7">
          <cell r="O7">
            <v>1.1625000000000001</v>
          </cell>
        </row>
        <row r="8">
          <cell r="O8">
            <v>1</v>
          </cell>
        </row>
        <row r="9">
          <cell r="O9">
            <v>1.2375</v>
          </cell>
        </row>
        <row r="10">
          <cell r="O10">
            <v>1</v>
          </cell>
        </row>
        <row r="11">
          <cell r="O11">
            <v>1.1125</v>
          </cell>
        </row>
        <row r="12">
          <cell r="O12">
            <v>1.125</v>
          </cell>
        </row>
        <row r="13">
          <cell r="O13">
            <v>1</v>
          </cell>
        </row>
        <row r="14">
          <cell r="O14">
            <v>1.1625000000000001</v>
          </cell>
        </row>
        <row r="15">
          <cell r="O15">
            <v>1.0249999999999999</v>
          </cell>
        </row>
        <row r="16">
          <cell r="O16">
            <v>1.0125</v>
          </cell>
        </row>
        <row r="17">
          <cell r="O17">
            <v>1.1749999999999998</v>
          </cell>
        </row>
        <row r="18">
          <cell r="O18">
            <v>1.0125</v>
          </cell>
        </row>
        <row r="19">
          <cell r="O19">
            <v>1.1625000000000001</v>
          </cell>
        </row>
        <row r="20">
          <cell r="O20">
            <v>1.1375</v>
          </cell>
        </row>
        <row r="21">
          <cell r="O21">
            <v>1</v>
          </cell>
        </row>
        <row r="22">
          <cell r="O22">
            <v>1.125</v>
          </cell>
        </row>
        <row r="23">
          <cell r="O23">
            <v>1.375</v>
          </cell>
        </row>
        <row r="24">
          <cell r="O24">
            <v>1.1625000000000001</v>
          </cell>
        </row>
        <row r="25">
          <cell r="O25">
            <v>1.2124999999999999</v>
          </cell>
        </row>
        <row r="26">
          <cell r="O26">
            <v>1.2</v>
          </cell>
        </row>
        <row r="27">
          <cell r="O27">
            <v>1.125</v>
          </cell>
        </row>
        <row r="28">
          <cell r="O28">
            <v>1.05</v>
          </cell>
        </row>
        <row r="29">
          <cell r="O29">
            <v>1.3624999999999998</v>
          </cell>
        </row>
        <row r="30">
          <cell r="O30">
            <v>1.1375</v>
          </cell>
        </row>
        <row r="31">
          <cell r="O31">
            <v>1.2</v>
          </cell>
        </row>
        <row r="32">
          <cell r="O32">
            <v>1.1625000000000001</v>
          </cell>
        </row>
        <row r="33">
          <cell r="O33">
            <v>1.3374999999999999</v>
          </cell>
        </row>
        <row r="34">
          <cell r="O34">
            <v>1.1125</v>
          </cell>
        </row>
        <row r="35">
          <cell r="O35">
            <v>1.2249999999999999</v>
          </cell>
        </row>
        <row r="36">
          <cell r="O36">
            <v>1.0125</v>
          </cell>
        </row>
        <row r="37">
          <cell r="O37">
            <v>1.2625000000000002</v>
          </cell>
        </row>
        <row r="38">
          <cell r="O38">
            <v>1.0125</v>
          </cell>
        </row>
        <row r="39">
          <cell r="O39">
            <v>1.1749999999999998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D46"/>
  <sheetViews>
    <sheetView tabSelected="1" view="pageBreakPreview" zoomScale="60" zoomScaleNormal="60" workbookViewId="0">
      <selection activeCell="J3" sqref="J3:J4"/>
    </sheetView>
  </sheetViews>
  <sheetFormatPr defaultColWidth="9.140625" defaultRowHeight="15"/>
  <cols>
    <col min="1" max="1" width="11.7109375" style="2" customWidth="1"/>
    <col min="2" max="2" width="47.28515625" style="2" customWidth="1"/>
    <col min="3" max="3" width="40.28515625" style="2" customWidth="1"/>
    <col min="4" max="4" width="27.28515625" style="2" customWidth="1"/>
    <col min="5" max="5" width="26.42578125" style="2" customWidth="1"/>
    <col min="6" max="6" width="26.28515625" style="2" customWidth="1"/>
    <col min="7" max="7" width="25.85546875" style="2" customWidth="1"/>
    <col min="8" max="9" width="26.140625" style="2" customWidth="1"/>
    <col min="10" max="10" width="25.7109375" style="2" customWidth="1"/>
    <col min="11" max="11" width="24" style="2" customWidth="1"/>
    <col min="12" max="12" width="16.28515625" style="2" customWidth="1"/>
    <col min="13" max="13" width="15.140625" style="2" customWidth="1"/>
    <col min="14" max="14" width="20.5703125" style="2" customWidth="1"/>
    <col min="15" max="15" width="13.42578125" style="2" customWidth="1"/>
    <col min="16" max="16" width="16.42578125" style="2" hidden="1" customWidth="1"/>
    <col min="17" max="17" width="15.85546875" style="2" customWidth="1"/>
    <col min="18" max="16384" width="9.140625" style="2"/>
  </cols>
  <sheetData>
    <row r="1" spans="1:19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30.75" customHeight="1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5" t="s">
        <v>4</v>
      </c>
      <c r="M2" s="5" t="s">
        <v>5</v>
      </c>
      <c r="N2" s="5" t="s">
        <v>6</v>
      </c>
      <c r="O2" s="3" t="s">
        <v>7</v>
      </c>
      <c r="P2" s="3" t="s">
        <v>8</v>
      </c>
      <c r="Q2" s="5" t="s">
        <v>9</v>
      </c>
    </row>
    <row r="3" spans="1:19" ht="409.6" customHeight="1">
      <c r="A3" s="6"/>
      <c r="B3" s="6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7"/>
      <c r="M3" s="7"/>
      <c r="N3" s="7"/>
      <c r="O3" s="6"/>
      <c r="P3" s="6"/>
      <c r="Q3" s="7"/>
      <c r="S3" s="8"/>
    </row>
    <row r="4" spans="1:19" ht="409.6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9"/>
      <c r="Q4" s="10"/>
    </row>
    <row r="5" spans="1:19" ht="131.25">
      <c r="A5" s="11" t="s">
        <v>19</v>
      </c>
      <c r="B5" s="12" t="s">
        <v>20</v>
      </c>
      <c r="C5" s="13">
        <f>'[1]Данные для расчета'!F3</f>
        <v>3</v>
      </c>
      <c r="D5" s="14">
        <f>'[1]Данные для расчета'!I3</f>
        <v>4</v>
      </c>
      <c r="E5" s="14">
        <f>'[1]Данные для расчета'!M3</f>
        <v>0</v>
      </c>
      <c r="F5" s="14"/>
      <c r="G5" s="14"/>
      <c r="H5" s="14"/>
      <c r="I5" s="14"/>
      <c r="J5" s="14">
        <f>'[1]Данные для расчета'!AD3</f>
        <v>2</v>
      </c>
      <c r="K5" s="14">
        <f>'[1]Данные для расчета'!AH3</f>
        <v>5</v>
      </c>
      <c r="L5" s="15">
        <f t="shared" ref="L5:L39" si="0">C5+D5+E5+F5+G5+H5+I5+J5+K5</f>
        <v>14</v>
      </c>
      <c r="M5" s="16">
        <f>'[1]Данные для расчета'!AJ3</f>
        <v>17</v>
      </c>
      <c r="N5" s="17">
        <f>L5*100/M5</f>
        <v>82.352941176470594</v>
      </c>
      <c r="O5" s="17">
        <f>'[1]Коэффициенты К'!O5</f>
        <v>1</v>
      </c>
      <c r="P5" s="18">
        <f>N5*O5</f>
        <v>82.352941176470594</v>
      </c>
      <c r="Q5" s="19">
        <f>IF(P5&gt;100,100,P5)</f>
        <v>82.352941176470594</v>
      </c>
    </row>
    <row r="6" spans="1:19" ht="105">
      <c r="A6" s="11" t="s">
        <v>21</v>
      </c>
      <c r="B6" s="12" t="s">
        <v>22</v>
      </c>
      <c r="C6" s="13">
        <f>'[1]Данные для расчета'!F4</f>
        <v>3</v>
      </c>
      <c r="D6" s="14">
        <f>'[1]Данные для расчета'!I4</f>
        <v>4</v>
      </c>
      <c r="E6" s="14">
        <f>'[1]Данные для расчета'!M4</f>
        <v>0</v>
      </c>
      <c r="F6" s="14"/>
      <c r="G6" s="14"/>
      <c r="H6" s="14"/>
      <c r="I6" s="14"/>
      <c r="J6" s="14">
        <f>'[1]Данные для расчета'!AD4</f>
        <v>5</v>
      </c>
      <c r="K6" s="14">
        <f>'[1]Данные для расчета'!AH4</f>
        <v>5</v>
      </c>
      <c r="L6" s="15">
        <f t="shared" si="0"/>
        <v>17</v>
      </c>
      <c r="M6" s="16">
        <f>'[1]Данные для расчета'!AJ4</f>
        <v>17</v>
      </c>
      <c r="N6" s="17">
        <f t="shared" ref="N6:N39" si="1">L6*100/M6</f>
        <v>100</v>
      </c>
      <c r="O6" s="17">
        <f>'[1]Коэффициенты К'!O6</f>
        <v>1</v>
      </c>
      <c r="P6" s="18">
        <f t="shared" ref="P6:P39" si="2">N6*O6</f>
        <v>100</v>
      </c>
      <c r="Q6" s="19">
        <f t="shared" ref="Q6:Q39" si="3">IF(P6&gt;100,100,P6)</f>
        <v>100</v>
      </c>
    </row>
    <row r="7" spans="1:19" ht="78.75">
      <c r="A7" s="11" t="s">
        <v>23</v>
      </c>
      <c r="B7" s="12" t="s">
        <v>24</v>
      </c>
      <c r="C7" s="13">
        <f>'[1]Данные для расчета'!F5</f>
        <v>3</v>
      </c>
      <c r="D7" s="14">
        <f>'[1]Данные для расчета'!I5</f>
        <v>4</v>
      </c>
      <c r="E7" s="14">
        <f>'[1]Данные для расчета'!M5</f>
        <v>0</v>
      </c>
      <c r="F7" s="14">
        <f>'[1]Данные для расчета'!P5</f>
        <v>4</v>
      </c>
      <c r="G7" s="14">
        <f>'[1]Данные для расчета'!T5</f>
        <v>0</v>
      </c>
      <c r="H7" s="14">
        <f>'[1]Данные для расчета'!W5</f>
        <v>0</v>
      </c>
      <c r="I7" s="14">
        <f>'[1]Данные для расчета'!AA5</f>
        <v>0</v>
      </c>
      <c r="J7" s="14">
        <f>'[1]Данные для расчета'!AD5</f>
        <v>5</v>
      </c>
      <c r="K7" s="14">
        <f>'[1]Данные для расчета'!AH5</f>
        <v>5</v>
      </c>
      <c r="L7" s="15">
        <f t="shared" si="0"/>
        <v>21</v>
      </c>
      <c r="M7" s="16">
        <f>'[1]Данные для расчета'!AJ5</f>
        <v>25</v>
      </c>
      <c r="N7" s="17">
        <f t="shared" si="1"/>
        <v>84</v>
      </c>
      <c r="O7" s="17">
        <f>'[1]Коэффициенты К'!O7</f>
        <v>1.1625000000000001</v>
      </c>
      <c r="P7" s="18">
        <f t="shared" si="2"/>
        <v>97.65</v>
      </c>
      <c r="Q7" s="19">
        <f t="shared" si="3"/>
        <v>97.65</v>
      </c>
    </row>
    <row r="8" spans="1:19" ht="78.75">
      <c r="A8" s="11" t="s">
        <v>25</v>
      </c>
      <c r="B8" s="12" t="s">
        <v>26</v>
      </c>
      <c r="C8" s="13">
        <f>'[1]Данные для расчета'!F6</f>
        <v>3</v>
      </c>
      <c r="D8" s="14">
        <f>'[1]Данные для расчета'!I6</f>
        <v>4</v>
      </c>
      <c r="E8" s="14">
        <f>'[1]Данные для расчета'!M6</f>
        <v>0</v>
      </c>
      <c r="F8" s="14"/>
      <c r="G8" s="14"/>
      <c r="H8" s="14"/>
      <c r="I8" s="14"/>
      <c r="J8" s="14">
        <f>'[1]Данные для расчета'!AD6</f>
        <v>5</v>
      </c>
      <c r="K8" s="14">
        <f>'[1]Данные для расчета'!AH6</f>
        <v>5</v>
      </c>
      <c r="L8" s="15">
        <f t="shared" si="0"/>
        <v>17</v>
      </c>
      <c r="M8" s="16">
        <f>'[1]Данные для расчета'!AJ6</f>
        <v>17</v>
      </c>
      <c r="N8" s="17">
        <f t="shared" si="1"/>
        <v>100</v>
      </c>
      <c r="O8" s="17">
        <f>'[1]Коэффициенты К'!O8</f>
        <v>1</v>
      </c>
      <c r="P8" s="18">
        <f t="shared" si="2"/>
        <v>100</v>
      </c>
      <c r="Q8" s="19">
        <f t="shared" si="3"/>
        <v>100</v>
      </c>
    </row>
    <row r="9" spans="1:19" ht="78.75">
      <c r="A9" s="11" t="s">
        <v>27</v>
      </c>
      <c r="B9" s="12" t="s">
        <v>28</v>
      </c>
      <c r="C9" s="13">
        <f>'[1]Данные для расчета'!F7</f>
        <v>3</v>
      </c>
      <c r="D9" s="14">
        <f>'[1]Данные для расчета'!I7</f>
        <v>0</v>
      </c>
      <c r="E9" s="14">
        <f>'[1]Данные для расчета'!M7</f>
        <v>3</v>
      </c>
      <c r="F9" s="14">
        <f>'[1]Данные для расчета'!P7</f>
        <v>0</v>
      </c>
      <c r="G9" s="14">
        <f>'[1]Данные для расчета'!T7</f>
        <v>3</v>
      </c>
      <c r="H9" s="14"/>
      <c r="I9" s="14"/>
      <c r="J9" s="14">
        <f>'[1]Данные для расчета'!AD7</f>
        <v>5</v>
      </c>
      <c r="K9" s="14">
        <f>'[1]Данные для расчета'!AH7</f>
        <v>5</v>
      </c>
      <c r="L9" s="15">
        <f t="shared" si="0"/>
        <v>19</v>
      </c>
      <c r="M9" s="16">
        <f>'[1]Данные для расчета'!AJ7</f>
        <v>21</v>
      </c>
      <c r="N9" s="17">
        <f t="shared" si="1"/>
        <v>90.476190476190482</v>
      </c>
      <c r="O9" s="17">
        <f>'[1]Коэффициенты К'!O9</f>
        <v>1.2375</v>
      </c>
      <c r="P9" s="18">
        <f t="shared" si="2"/>
        <v>111.96428571428572</v>
      </c>
      <c r="Q9" s="19">
        <f t="shared" si="3"/>
        <v>100</v>
      </c>
    </row>
    <row r="10" spans="1:19" ht="78.75">
      <c r="A10" s="11" t="s">
        <v>29</v>
      </c>
      <c r="B10" s="12" t="s">
        <v>30</v>
      </c>
      <c r="C10" s="13">
        <f>'[1]Данные для расчета'!F8</f>
        <v>3</v>
      </c>
      <c r="D10" s="14">
        <f>'[1]Данные для расчета'!I8</f>
        <v>4</v>
      </c>
      <c r="E10" s="14">
        <f>'[1]Данные для расчета'!M8</f>
        <v>0</v>
      </c>
      <c r="F10" s="14"/>
      <c r="G10" s="14"/>
      <c r="H10" s="14"/>
      <c r="I10" s="14"/>
      <c r="J10" s="14">
        <f>'[1]Данные для расчета'!AD8</f>
        <v>5</v>
      </c>
      <c r="K10" s="14">
        <f>'[1]Данные для расчета'!AH8</f>
        <v>5</v>
      </c>
      <c r="L10" s="15">
        <f t="shared" si="0"/>
        <v>17</v>
      </c>
      <c r="M10" s="16">
        <f>'[1]Данные для расчета'!AJ8</f>
        <v>17</v>
      </c>
      <c r="N10" s="17">
        <f t="shared" si="1"/>
        <v>100</v>
      </c>
      <c r="O10" s="17">
        <f>'[1]Коэффициенты К'!O10</f>
        <v>1</v>
      </c>
      <c r="P10" s="18">
        <f t="shared" si="2"/>
        <v>100</v>
      </c>
      <c r="Q10" s="19">
        <f t="shared" si="3"/>
        <v>100</v>
      </c>
    </row>
    <row r="11" spans="1:19" ht="78.75">
      <c r="A11" s="11" t="s">
        <v>31</v>
      </c>
      <c r="B11" s="12" t="s">
        <v>32</v>
      </c>
      <c r="C11" s="13">
        <f>'[1]Данные для расчета'!F9</f>
        <v>3</v>
      </c>
      <c r="D11" s="14">
        <f>'[1]Данные для расчета'!I9</f>
        <v>4</v>
      </c>
      <c r="E11" s="14">
        <f>'[1]Данные для расчета'!M9</f>
        <v>0</v>
      </c>
      <c r="F11" s="14"/>
      <c r="G11" s="14"/>
      <c r="H11" s="14"/>
      <c r="I11" s="14"/>
      <c r="J11" s="14">
        <f>'[1]Данные для расчета'!AD9</f>
        <v>5</v>
      </c>
      <c r="K11" s="14">
        <f>'[1]Данные для расчета'!AH9</f>
        <v>5</v>
      </c>
      <c r="L11" s="15">
        <f t="shared" si="0"/>
        <v>17</v>
      </c>
      <c r="M11" s="16">
        <f>'[1]Данные для расчета'!AJ9</f>
        <v>17</v>
      </c>
      <c r="N11" s="17">
        <f t="shared" si="1"/>
        <v>100</v>
      </c>
      <c r="O11" s="17">
        <f>'[1]Коэффициенты К'!O11</f>
        <v>1.1125</v>
      </c>
      <c r="P11" s="18">
        <f t="shared" si="2"/>
        <v>111.25</v>
      </c>
      <c r="Q11" s="19">
        <f t="shared" si="3"/>
        <v>100</v>
      </c>
    </row>
    <row r="12" spans="1:19" ht="90" customHeight="1">
      <c r="A12" s="11" t="s">
        <v>33</v>
      </c>
      <c r="B12" s="20" t="s">
        <v>34</v>
      </c>
      <c r="C12" s="13">
        <f>'[1]Данные для расчета'!F10</f>
        <v>3</v>
      </c>
      <c r="D12" s="14">
        <f>'[1]Данные для расчета'!I10</f>
        <v>4</v>
      </c>
      <c r="E12" s="14">
        <f>'[1]Данные для расчета'!M10</f>
        <v>0</v>
      </c>
      <c r="F12" s="14"/>
      <c r="G12" s="14"/>
      <c r="H12" s="14">
        <f>'[1]Данные для расчета'!W10</f>
        <v>4</v>
      </c>
      <c r="I12" s="14">
        <f>'[1]Данные для расчета'!AA10</f>
        <v>0</v>
      </c>
      <c r="J12" s="14">
        <f>'[1]Данные для расчета'!AD10</f>
        <v>5</v>
      </c>
      <c r="K12" s="14">
        <f>'[1]Данные для расчета'!AH10</f>
        <v>5</v>
      </c>
      <c r="L12" s="15">
        <f t="shared" si="0"/>
        <v>21</v>
      </c>
      <c r="M12" s="16">
        <f>'[1]Данные для расчета'!AJ10</f>
        <v>21</v>
      </c>
      <c r="N12" s="17">
        <f t="shared" si="1"/>
        <v>100</v>
      </c>
      <c r="O12" s="17">
        <f>'[1]Коэффициенты К'!O12</f>
        <v>1.125</v>
      </c>
      <c r="P12" s="18">
        <f t="shared" si="2"/>
        <v>112.5</v>
      </c>
      <c r="Q12" s="19">
        <f t="shared" si="3"/>
        <v>100</v>
      </c>
    </row>
    <row r="13" spans="1:19" ht="118.5" customHeight="1">
      <c r="A13" s="11" t="s">
        <v>35</v>
      </c>
      <c r="B13" s="12" t="s">
        <v>36</v>
      </c>
      <c r="C13" s="13">
        <f>'[1]Данные для расчета'!F11</f>
        <v>3</v>
      </c>
      <c r="D13" s="14">
        <f>'[1]Данные для расчета'!I11</f>
        <v>4</v>
      </c>
      <c r="E13" s="14">
        <f>'[1]Данные для расчета'!M11</f>
        <v>0</v>
      </c>
      <c r="F13" s="14"/>
      <c r="G13" s="14"/>
      <c r="H13" s="14"/>
      <c r="I13" s="14"/>
      <c r="J13" s="14">
        <f>'[1]Данные для расчета'!AD11</f>
        <v>2</v>
      </c>
      <c r="K13" s="14">
        <f>'[1]Данные для расчета'!AH11</f>
        <v>5</v>
      </c>
      <c r="L13" s="15">
        <f t="shared" si="0"/>
        <v>14</v>
      </c>
      <c r="M13" s="16">
        <f>'[1]Данные для расчета'!AJ11</f>
        <v>17</v>
      </c>
      <c r="N13" s="17">
        <f t="shared" si="1"/>
        <v>82.352941176470594</v>
      </c>
      <c r="O13" s="17">
        <f>'[1]Коэффициенты К'!O13</f>
        <v>1</v>
      </c>
      <c r="P13" s="18">
        <f t="shared" si="2"/>
        <v>82.352941176470594</v>
      </c>
      <c r="Q13" s="19">
        <f t="shared" si="3"/>
        <v>82.352941176470594</v>
      </c>
    </row>
    <row r="14" spans="1:19" ht="170.25" customHeight="1">
      <c r="A14" s="11" t="s">
        <v>37</v>
      </c>
      <c r="B14" s="12" t="s">
        <v>38</v>
      </c>
      <c r="C14" s="13">
        <f>'[1]Данные для расчета'!F12</f>
        <v>3</v>
      </c>
      <c r="D14" s="14">
        <f>'[1]Данные для расчета'!I12</f>
        <v>0</v>
      </c>
      <c r="E14" s="14">
        <f>'[1]Данные для расчета'!M12</f>
        <v>0</v>
      </c>
      <c r="F14" s="14"/>
      <c r="G14" s="14"/>
      <c r="H14" s="14">
        <f>'[1]Данные для расчета'!W12</f>
        <v>4</v>
      </c>
      <c r="I14" s="14">
        <f>'[1]Данные для расчета'!AA12</f>
        <v>0</v>
      </c>
      <c r="J14" s="14">
        <f>'[1]Данные для расчета'!AD12</f>
        <v>1</v>
      </c>
      <c r="K14" s="14">
        <f>'[1]Данные для расчета'!AH12</f>
        <v>5</v>
      </c>
      <c r="L14" s="15">
        <f t="shared" si="0"/>
        <v>13</v>
      </c>
      <c r="M14" s="16">
        <f>'[1]Данные для расчета'!AJ12</f>
        <v>21</v>
      </c>
      <c r="N14" s="17">
        <f t="shared" si="1"/>
        <v>61.904761904761905</v>
      </c>
      <c r="O14" s="17">
        <f>'[1]Коэффициенты К'!O14</f>
        <v>1.1625000000000001</v>
      </c>
      <c r="P14" s="18">
        <f t="shared" si="2"/>
        <v>71.964285714285722</v>
      </c>
      <c r="Q14" s="19">
        <f t="shared" si="3"/>
        <v>71.964285714285722</v>
      </c>
    </row>
    <row r="15" spans="1:19" ht="78.75">
      <c r="A15" s="11" t="s">
        <v>39</v>
      </c>
      <c r="B15" s="12" t="s">
        <v>40</v>
      </c>
      <c r="C15" s="13">
        <f>'[1]Данные для расчета'!F13</f>
        <v>3</v>
      </c>
      <c r="D15" s="14">
        <f>'[1]Данные для расчета'!I13</f>
        <v>4</v>
      </c>
      <c r="E15" s="14">
        <f>'[1]Данные для расчета'!M13</f>
        <v>0</v>
      </c>
      <c r="F15" s="14"/>
      <c r="G15" s="14"/>
      <c r="H15" s="14">
        <f>'[1]Данные для расчета'!W13</f>
        <v>4</v>
      </c>
      <c r="I15" s="14">
        <f>'[1]Данные для расчета'!AA13</f>
        <v>0</v>
      </c>
      <c r="J15" s="14">
        <f>'[1]Данные для расчета'!AD13</f>
        <v>5</v>
      </c>
      <c r="K15" s="14">
        <f>'[1]Данные для расчета'!AH13</f>
        <v>5</v>
      </c>
      <c r="L15" s="15">
        <f t="shared" si="0"/>
        <v>21</v>
      </c>
      <c r="M15" s="16">
        <f>'[1]Данные для расчета'!AJ13</f>
        <v>21</v>
      </c>
      <c r="N15" s="17">
        <f t="shared" si="1"/>
        <v>100</v>
      </c>
      <c r="O15" s="17">
        <f>'[1]Коэффициенты К'!O15</f>
        <v>1.0249999999999999</v>
      </c>
      <c r="P15" s="18">
        <f t="shared" si="2"/>
        <v>102.49999999999999</v>
      </c>
      <c r="Q15" s="19">
        <f t="shared" si="3"/>
        <v>100</v>
      </c>
    </row>
    <row r="16" spans="1:19" ht="217.5" customHeight="1">
      <c r="A16" s="11" t="s">
        <v>41</v>
      </c>
      <c r="B16" s="20" t="s">
        <v>42</v>
      </c>
      <c r="C16" s="13">
        <f>'[1]Данные для расчета'!F14</f>
        <v>3</v>
      </c>
      <c r="D16" s="14">
        <f>'[1]Данные для расчета'!I14</f>
        <v>4</v>
      </c>
      <c r="E16" s="14">
        <f>'[1]Данные для расчета'!M14</f>
        <v>0</v>
      </c>
      <c r="F16" s="14"/>
      <c r="G16" s="14"/>
      <c r="H16" s="14"/>
      <c r="I16" s="14"/>
      <c r="J16" s="14">
        <f>'[1]Данные для расчета'!AD14</f>
        <v>5</v>
      </c>
      <c r="K16" s="14">
        <f>'[1]Данные для расчета'!AH14</f>
        <v>5</v>
      </c>
      <c r="L16" s="15">
        <f t="shared" si="0"/>
        <v>17</v>
      </c>
      <c r="M16" s="16">
        <f>'[1]Данные для расчета'!AJ14</f>
        <v>17</v>
      </c>
      <c r="N16" s="17">
        <f t="shared" si="1"/>
        <v>100</v>
      </c>
      <c r="O16" s="17">
        <f>'[1]Коэффициенты К'!O16</f>
        <v>1.0125</v>
      </c>
      <c r="P16" s="18">
        <f t="shared" si="2"/>
        <v>101.25</v>
      </c>
      <c r="Q16" s="19">
        <f t="shared" si="3"/>
        <v>100</v>
      </c>
    </row>
    <row r="17" spans="1:394" ht="131.25">
      <c r="A17" s="11" t="s">
        <v>43</v>
      </c>
      <c r="B17" s="12" t="s">
        <v>44</v>
      </c>
      <c r="C17" s="13">
        <f>'[1]Данные для расчета'!F15</f>
        <v>3</v>
      </c>
      <c r="D17" s="14">
        <f>'[1]Данные для расчета'!I15</f>
        <v>4</v>
      </c>
      <c r="E17" s="14">
        <f>'[1]Данные для расчета'!M15</f>
        <v>0</v>
      </c>
      <c r="F17" s="14">
        <f>'[1]Данные для расчета'!P15</f>
        <v>0</v>
      </c>
      <c r="G17" s="14">
        <f>'[1]Данные для расчета'!T15</f>
        <v>0</v>
      </c>
      <c r="H17" s="14">
        <f>'[1]Данные для расчета'!W15</f>
        <v>4</v>
      </c>
      <c r="I17" s="14">
        <f>'[1]Данные для расчета'!AA15</f>
        <v>0</v>
      </c>
      <c r="J17" s="14">
        <f>'[1]Данные для расчета'!AD15</f>
        <v>5</v>
      </c>
      <c r="K17" s="14">
        <f>'[1]Данные для расчета'!AH15</f>
        <v>5</v>
      </c>
      <c r="L17" s="15">
        <f t="shared" si="0"/>
        <v>21</v>
      </c>
      <c r="M17" s="16">
        <f>'[1]Данные для расчета'!AJ15</f>
        <v>25</v>
      </c>
      <c r="N17" s="17">
        <f t="shared" si="1"/>
        <v>84</v>
      </c>
      <c r="O17" s="17">
        <f>'[1]Коэффициенты К'!O17</f>
        <v>1.1749999999999998</v>
      </c>
      <c r="P17" s="18">
        <f t="shared" si="2"/>
        <v>98.699999999999989</v>
      </c>
      <c r="Q17" s="19">
        <f t="shared" si="3"/>
        <v>98.699999999999989</v>
      </c>
    </row>
    <row r="18" spans="1:394" ht="210">
      <c r="A18" s="11" t="s">
        <v>45</v>
      </c>
      <c r="B18" s="12" t="s">
        <v>46</v>
      </c>
      <c r="C18" s="13">
        <f>'[1]Данные для расчета'!F16</f>
        <v>3</v>
      </c>
      <c r="D18" s="14">
        <f>'[1]Данные для расчета'!I16</f>
        <v>4</v>
      </c>
      <c r="E18" s="14">
        <f>'[1]Данные для расчета'!M16</f>
        <v>0</v>
      </c>
      <c r="F18" s="14"/>
      <c r="G18" s="14"/>
      <c r="H18" s="14"/>
      <c r="I18" s="14"/>
      <c r="J18" s="14">
        <f>'[1]Данные для расчета'!AD16</f>
        <v>5</v>
      </c>
      <c r="K18" s="14">
        <f>'[1]Данные для расчета'!AH16</f>
        <v>5</v>
      </c>
      <c r="L18" s="15">
        <f t="shared" si="0"/>
        <v>17</v>
      </c>
      <c r="M18" s="16">
        <f>'[1]Данные для расчета'!AJ16</f>
        <v>17</v>
      </c>
      <c r="N18" s="17">
        <f t="shared" si="1"/>
        <v>100</v>
      </c>
      <c r="O18" s="17">
        <f>'[1]Коэффициенты К'!O18</f>
        <v>1.0125</v>
      </c>
      <c r="P18" s="18">
        <f t="shared" si="2"/>
        <v>101.25</v>
      </c>
      <c r="Q18" s="19">
        <f t="shared" si="3"/>
        <v>100</v>
      </c>
    </row>
    <row r="19" spans="1:394" ht="78.75">
      <c r="A19" s="11" t="s">
        <v>47</v>
      </c>
      <c r="B19" s="20" t="s">
        <v>48</v>
      </c>
      <c r="C19" s="13">
        <f>'[1]Данные для расчета'!F17</f>
        <v>3</v>
      </c>
      <c r="D19" s="14">
        <f>'[1]Данные для расчета'!I17</f>
        <v>4</v>
      </c>
      <c r="E19" s="14">
        <f>'[1]Данные для расчета'!M17</f>
        <v>0</v>
      </c>
      <c r="F19" s="14"/>
      <c r="G19" s="14"/>
      <c r="H19" s="14">
        <f>'[1]Данные для расчета'!W17</f>
        <v>4</v>
      </c>
      <c r="I19" s="14">
        <f>'[1]Данные для расчета'!AA17</f>
        <v>0</v>
      </c>
      <c r="J19" s="14">
        <f>'[1]Данные для расчета'!AD17</f>
        <v>5</v>
      </c>
      <c r="K19" s="14">
        <f>'[1]Данные для расчета'!AH17</f>
        <v>5</v>
      </c>
      <c r="L19" s="15">
        <f t="shared" si="0"/>
        <v>21</v>
      </c>
      <c r="M19" s="16">
        <f>'[1]Данные для расчета'!AJ17</f>
        <v>21</v>
      </c>
      <c r="N19" s="17">
        <f t="shared" si="1"/>
        <v>100</v>
      </c>
      <c r="O19" s="17">
        <f>'[1]Коэффициенты К'!O19</f>
        <v>1.1625000000000001</v>
      </c>
      <c r="P19" s="18">
        <f t="shared" si="2"/>
        <v>116.25000000000001</v>
      </c>
      <c r="Q19" s="19">
        <f t="shared" si="3"/>
        <v>100</v>
      </c>
    </row>
    <row r="20" spans="1:394" ht="52.5">
      <c r="A20" s="11" t="s">
        <v>49</v>
      </c>
      <c r="B20" s="12" t="s">
        <v>50</v>
      </c>
      <c r="C20" s="13">
        <f>'[1]Данные для расчета'!F18</f>
        <v>3</v>
      </c>
      <c r="D20" s="14">
        <f>'[1]Данные для расчета'!I18</f>
        <v>4</v>
      </c>
      <c r="E20" s="14">
        <f>'[1]Данные для расчета'!M18</f>
        <v>0</v>
      </c>
      <c r="F20" s="14"/>
      <c r="G20" s="14"/>
      <c r="H20" s="14">
        <f>'[1]Данные для расчета'!W18</f>
        <v>4</v>
      </c>
      <c r="I20" s="14">
        <f>'[1]Данные для расчета'!AA18</f>
        <v>0</v>
      </c>
      <c r="J20" s="14">
        <f>'[1]Данные для расчета'!AD18</f>
        <v>5</v>
      </c>
      <c r="K20" s="14">
        <f>'[1]Данные для расчета'!AH18</f>
        <v>5</v>
      </c>
      <c r="L20" s="15">
        <f t="shared" si="0"/>
        <v>21</v>
      </c>
      <c r="M20" s="16">
        <f>'[1]Данные для расчета'!AJ18</f>
        <v>21</v>
      </c>
      <c r="N20" s="17">
        <f t="shared" si="1"/>
        <v>100</v>
      </c>
      <c r="O20" s="17">
        <f>'[1]Коэффициенты К'!O20</f>
        <v>1.1375</v>
      </c>
      <c r="P20" s="18">
        <f t="shared" si="2"/>
        <v>113.75</v>
      </c>
      <c r="Q20" s="19">
        <f t="shared" si="3"/>
        <v>100</v>
      </c>
    </row>
    <row r="21" spans="1:394" ht="78.75">
      <c r="A21" s="11" t="s">
        <v>51</v>
      </c>
      <c r="B21" s="12" t="s">
        <v>52</v>
      </c>
      <c r="C21" s="13">
        <f>'[1]Данные для расчета'!F19</f>
        <v>3</v>
      </c>
      <c r="D21" s="14">
        <f>'[1]Данные для расчета'!I19</f>
        <v>0</v>
      </c>
      <c r="E21" s="14">
        <f>'[1]Данные для расчета'!M19</f>
        <v>0</v>
      </c>
      <c r="F21" s="14"/>
      <c r="G21" s="14"/>
      <c r="H21" s="14"/>
      <c r="I21" s="14"/>
      <c r="J21" s="14">
        <f>'[1]Данные для расчета'!AD19</f>
        <v>5</v>
      </c>
      <c r="K21" s="14">
        <f>'[1]Данные для расчета'!AH19</f>
        <v>5</v>
      </c>
      <c r="L21" s="15">
        <f t="shared" si="0"/>
        <v>13</v>
      </c>
      <c r="M21" s="16">
        <f>'[1]Данные для расчета'!AJ19</f>
        <v>17</v>
      </c>
      <c r="N21" s="17">
        <f t="shared" si="1"/>
        <v>76.470588235294116</v>
      </c>
      <c r="O21" s="17">
        <f>'[1]Коэффициенты К'!O21</f>
        <v>1</v>
      </c>
      <c r="P21" s="18">
        <f t="shared" si="2"/>
        <v>76.470588235294116</v>
      </c>
      <c r="Q21" s="19">
        <f t="shared" si="3"/>
        <v>76.470588235294116</v>
      </c>
    </row>
    <row r="22" spans="1:394" ht="116.25" customHeight="1">
      <c r="A22" s="11" t="s">
        <v>53</v>
      </c>
      <c r="B22" s="12" t="s">
        <v>54</v>
      </c>
      <c r="C22" s="13">
        <f>'[1]Данные для расчета'!F20</f>
        <v>3</v>
      </c>
      <c r="D22" s="14">
        <f>'[1]Данные для расчета'!I20</f>
        <v>4</v>
      </c>
      <c r="E22" s="14">
        <f>'[1]Данные для расчета'!M20</f>
        <v>0</v>
      </c>
      <c r="F22" s="14"/>
      <c r="G22" s="14"/>
      <c r="H22" s="14"/>
      <c r="I22" s="14"/>
      <c r="J22" s="14">
        <f>'[1]Данные для расчета'!AD20</f>
        <v>5</v>
      </c>
      <c r="K22" s="14">
        <f>'[1]Данные для расчета'!AH20</f>
        <v>5</v>
      </c>
      <c r="L22" s="15">
        <f t="shared" si="0"/>
        <v>17</v>
      </c>
      <c r="M22" s="16">
        <f>'[1]Данные для расчета'!AJ20</f>
        <v>17</v>
      </c>
      <c r="N22" s="17">
        <f t="shared" si="1"/>
        <v>100</v>
      </c>
      <c r="O22" s="17">
        <f>'[1]Коэффициенты К'!O22</f>
        <v>1.125</v>
      </c>
      <c r="P22" s="18">
        <f t="shared" si="2"/>
        <v>112.5</v>
      </c>
      <c r="Q22" s="19">
        <f t="shared" si="3"/>
        <v>100</v>
      </c>
    </row>
    <row r="23" spans="1:394" s="21" customFormat="1" ht="131.25">
      <c r="A23" s="11" t="s">
        <v>55</v>
      </c>
      <c r="B23" s="20" t="s">
        <v>56</v>
      </c>
      <c r="C23" s="13">
        <f>'[1]Данные для расчета'!F21</f>
        <v>3</v>
      </c>
      <c r="D23" s="14">
        <f>'[1]Данные для расчета'!I21</f>
        <v>4</v>
      </c>
      <c r="E23" s="14">
        <f>'[1]Данные для расчета'!M21</f>
        <v>0</v>
      </c>
      <c r="F23" s="14">
        <f>'[1]Данные для расчета'!P21</f>
        <v>4</v>
      </c>
      <c r="G23" s="14">
        <f>'[1]Данные для расчета'!T21</f>
        <v>0</v>
      </c>
      <c r="H23" s="14">
        <f>'[1]Данные для расчета'!W21</f>
        <v>4</v>
      </c>
      <c r="I23" s="14">
        <f>'[1]Данные для расчета'!AA21</f>
        <v>0</v>
      </c>
      <c r="J23" s="14">
        <f>'[1]Данные для расчета'!AD21</f>
        <v>5</v>
      </c>
      <c r="K23" s="14">
        <f>'[1]Данные для расчета'!AH21</f>
        <v>5</v>
      </c>
      <c r="L23" s="15">
        <f t="shared" si="0"/>
        <v>25</v>
      </c>
      <c r="M23" s="16">
        <f>'[1]Данные для расчета'!AJ21</f>
        <v>25</v>
      </c>
      <c r="N23" s="17">
        <f t="shared" si="1"/>
        <v>100</v>
      </c>
      <c r="O23" s="17">
        <f>'[1]Коэффициенты К'!O23</f>
        <v>1.375</v>
      </c>
      <c r="P23" s="18">
        <f t="shared" si="2"/>
        <v>137.5</v>
      </c>
      <c r="Q23" s="19">
        <f t="shared" si="3"/>
        <v>100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</row>
    <row r="24" spans="1:394" ht="105">
      <c r="A24" s="11" t="s">
        <v>57</v>
      </c>
      <c r="B24" s="20" t="s">
        <v>58</v>
      </c>
      <c r="C24" s="13">
        <f>'[1]Данные для расчета'!F22</f>
        <v>3</v>
      </c>
      <c r="D24" s="14">
        <f>'[1]Данные для расчета'!I22</f>
        <v>0</v>
      </c>
      <c r="E24" s="14">
        <f>'[1]Данные для расчета'!M22</f>
        <v>0</v>
      </c>
      <c r="F24" s="14"/>
      <c r="G24" s="14"/>
      <c r="H24" s="14">
        <f>'[1]Данные для расчета'!W22</f>
        <v>4</v>
      </c>
      <c r="I24" s="14">
        <f>'[1]Данные для расчета'!AA22</f>
        <v>0</v>
      </c>
      <c r="J24" s="14">
        <f>'[1]Данные для расчета'!AD22</f>
        <v>5</v>
      </c>
      <c r="K24" s="14">
        <f>'[1]Данные для расчета'!AH22</f>
        <v>5</v>
      </c>
      <c r="L24" s="15">
        <f t="shared" si="0"/>
        <v>17</v>
      </c>
      <c r="M24" s="16">
        <f>'[1]Данные для расчета'!AJ22</f>
        <v>21</v>
      </c>
      <c r="N24" s="17">
        <f t="shared" si="1"/>
        <v>80.952380952380949</v>
      </c>
      <c r="O24" s="17">
        <f>'[1]Коэффициенты К'!O24</f>
        <v>1.1625000000000001</v>
      </c>
      <c r="P24" s="18">
        <f t="shared" si="2"/>
        <v>94.107142857142861</v>
      </c>
      <c r="Q24" s="19">
        <f t="shared" si="3"/>
        <v>94.107142857142861</v>
      </c>
    </row>
    <row r="25" spans="1:394" ht="78.75">
      <c r="A25" s="11" t="s">
        <v>59</v>
      </c>
      <c r="B25" s="20" t="s">
        <v>60</v>
      </c>
      <c r="C25" s="13">
        <f>'[1]Данные для расчета'!F23</f>
        <v>3</v>
      </c>
      <c r="D25" s="14">
        <f>'[1]Данные для расчета'!I23</f>
        <v>4</v>
      </c>
      <c r="E25" s="14">
        <f>'[1]Данные для расчета'!M23</f>
        <v>0</v>
      </c>
      <c r="F25" s="14">
        <f>'[1]Данные для расчета'!P23</f>
        <v>4</v>
      </c>
      <c r="G25" s="14">
        <f>'[1]Данные для расчета'!T23</f>
        <v>0</v>
      </c>
      <c r="H25" s="14">
        <f>'[1]Данные для расчета'!W23</f>
        <v>4</v>
      </c>
      <c r="I25" s="14">
        <f>'[1]Данные для расчета'!AA23</f>
        <v>0</v>
      </c>
      <c r="J25" s="14">
        <f>'[1]Данные для расчета'!AD23</f>
        <v>5</v>
      </c>
      <c r="K25" s="14">
        <f>'[1]Данные для расчета'!AH23</f>
        <v>5</v>
      </c>
      <c r="L25" s="15">
        <f t="shared" si="0"/>
        <v>25</v>
      </c>
      <c r="M25" s="16">
        <f>'[1]Данные для расчета'!AJ23</f>
        <v>25</v>
      </c>
      <c r="N25" s="17">
        <f t="shared" si="1"/>
        <v>100</v>
      </c>
      <c r="O25" s="17">
        <f>'[1]Коэффициенты К'!O25</f>
        <v>1.2124999999999999</v>
      </c>
      <c r="P25" s="18">
        <f t="shared" si="2"/>
        <v>121.24999999999999</v>
      </c>
      <c r="Q25" s="19">
        <f t="shared" si="3"/>
        <v>100</v>
      </c>
    </row>
    <row r="26" spans="1:394" ht="131.25" customHeight="1">
      <c r="A26" s="11" t="s">
        <v>61</v>
      </c>
      <c r="B26" s="20" t="s">
        <v>62</v>
      </c>
      <c r="C26" s="13">
        <f>'[1]Данные для расчета'!F24</f>
        <v>3</v>
      </c>
      <c r="D26" s="14">
        <f>'[1]Данные для расчета'!I24</f>
        <v>4</v>
      </c>
      <c r="E26" s="14">
        <f>'[1]Данные для расчета'!M24</f>
        <v>0</v>
      </c>
      <c r="F26" s="14"/>
      <c r="G26" s="14"/>
      <c r="H26" s="14">
        <f>'[1]Данные для расчета'!W24</f>
        <v>4</v>
      </c>
      <c r="I26" s="14">
        <f>'[1]Данные для расчета'!AA24</f>
        <v>0</v>
      </c>
      <c r="J26" s="14">
        <f>'[1]Данные для расчета'!AD24</f>
        <v>0</v>
      </c>
      <c r="K26" s="14">
        <f>'[1]Данные для расчета'!AH24</f>
        <v>5</v>
      </c>
      <c r="L26" s="15">
        <f t="shared" si="0"/>
        <v>16</v>
      </c>
      <c r="M26" s="16">
        <f>'[1]Данные для расчета'!AJ24</f>
        <v>21</v>
      </c>
      <c r="N26" s="17">
        <f t="shared" si="1"/>
        <v>76.19047619047619</v>
      </c>
      <c r="O26" s="17">
        <f>'[1]Коэффициенты К'!O26</f>
        <v>1.2</v>
      </c>
      <c r="P26" s="18">
        <f t="shared" si="2"/>
        <v>91.428571428571431</v>
      </c>
      <c r="Q26" s="19">
        <f t="shared" si="3"/>
        <v>91.428571428571431</v>
      </c>
    </row>
    <row r="27" spans="1:394" ht="78.75">
      <c r="A27" s="11" t="s">
        <v>63</v>
      </c>
      <c r="B27" s="12" t="s">
        <v>64</v>
      </c>
      <c r="C27" s="13">
        <f>'[1]Данные для расчета'!F25</f>
        <v>3</v>
      </c>
      <c r="D27" s="14">
        <f>'[1]Данные для расчета'!I25</f>
        <v>4</v>
      </c>
      <c r="E27" s="14">
        <f>'[1]Данные для расчета'!M25</f>
        <v>0</v>
      </c>
      <c r="F27" s="14"/>
      <c r="G27" s="14"/>
      <c r="H27" s="14">
        <f>'[1]Данные для расчета'!W25</f>
        <v>4</v>
      </c>
      <c r="I27" s="14">
        <f>'[1]Данные для расчета'!AA25</f>
        <v>0</v>
      </c>
      <c r="J27" s="14">
        <f>'[1]Данные для расчета'!AD25</f>
        <v>2</v>
      </c>
      <c r="K27" s="14">
        <f>'[1]Данные для расчета'!AH25</f>
        <v>5</v>
      </c>
      <c r="L27" s="15">
        <f t="shared" si="0"/>
        <v>18</v>
      </c>
      <c r="M27" s="16">
        <f>'[1]Данные для расчета'!AJ25</f>
        <v>21</v>
      </c>
      <c r="N27" s="17">
        <f t="shared" si="1"/>
        <v>85.714285714285708</v>
      </c>
      <c r="O27" s="17">
        <f>'[1]Коэффициенты К'!O27</f>
        <v>1.125</v>
      </c>
      <c r="P27" s="18">
        <f t="shared" si="2"/>
        <v>96.428571428571416</v>
      </c>
      <c r="Q27" s="19">
        <f t="shared" si="3"/>
        <v>96.428571428571416</v>
      </c>
    </row>
    <row r="28" spans="1:394" ht="189" customHeight="1">
      <c r="A28" s="11" t="s">
        <v>65</v>
      </c>
      <c r="B28" s="12" t="s">
        <v>66</v>
      </c>
      <c r="C28" s="13">
        <f>'[1]Данные для расчета'!F26</f>
        <v>3</v>
      </c>
      <c r="D28" s="14">
        <f>'[1]Данные для расчета'!I26</f>
        <v>4</v>
      </c>
      <c r="E28" s="14">
        <f>'[1]Данные для расчета'!M26</f>
        <v>0</v>
      </c>
      <c r="F28" s="14"/>
      <c r="G28" s="14"/>
      <c r="H28" s="14"/>
      <c r="I28" s="14"/>
      <c r="J28" s="14">
        <f>'[1]Данные для расчета'!AD26</f>
        <v>5</v>
      </c>
      <c r="K28" s="14">
        <f>'[1]Данные для расчета'!AH26</f>
        <v>5</v>
      </c>
      <c r="L28" s="15">
        <f t="shared" si="0"/>
        <v>17</v>
      </c>
      <c r="M28" s="16">
        <f>'[1]Данные для расчета'!AJ26</f>
        <v>17</v>
      </c>
      <c r="N28" s="17">
        <f t="shared" si="1"/>
        <v>100</v>
      </c>
      <c r="O28" s="17">
        <f>'[1]Коэффициенты К'!O28</f>
        <v>1.05</v>
      </c>
      <c r="P28" s="18">
        <f t="shared" si="2"/>
        <v>105</v>
      </c>
      <c r="Q28" s="19">
        <f t="shared" si="3"/>
        <v>100</v>
      </c>
    </row>
    <row r="29" spans="1:394" ht="78.75">
      <c r="A29" s="22">
        <v>855</v>
      </c>
      <c r="B29" s="12" t="s">
        <v>67</v>
      </c>
      <c r="C29" s="13">
        <f>'[1]Данные для расчета'!F27</f>
        <v>3</v>
      </c>
      <c r="D29" s="14">
        <f>'[1]Данные для расчета'!I27</f>
        <v>4</v>
      </c>
      <c r="E29" s="14">
        <f>'[1]Данные для расчета'!M27</f>
        <v>0</v>
      </c>
      <c r="F29" s="14">
        <f>'[1]Данные для расчета'!P27</f>
        <v>4</v>
      </c>
      <c r="G29" s="14">
        <f>'[1]Данные для расчета'!T27</f>
        <v>0</v>
      </c>
      <c r="H29" s="14">
        <f>'[1]Данные для расчета'!W27</f>
        <v>0</v>
      </c>
      <c r="I29" s="14">
        <f>'[1]Данные для расчета'!AA27</f>
        <v>0</v>
      </c>
      <c r="J29" s="14">
        <f>'[1]Данные для расчета'!AD27</f>
        <v>5</v>
      </c>
      <c r="K29" s="14">
        <f>'[1]Данные для расчета'!AH27</f>
        <v>5</v>
      </c>
      <c r="L29" s="15">
        <f t="shared" si="0"/>
        <v>21</v>
      </c>
      <c r="M29" s="16">
        <f>'[1]Данные для расчета'!AJ27</f>
        <v>25</v>
      </c>
      <c r="N29" s="17">
        <f t="shared" si="1"/>
        <v>84</v>
      </c>
      <c r="O29" s="17">
        <f>'[1]Коэффициенты К'!O29</f>
        <v>1.3624999999999998</v>
      </c>
      <c r="P29" s="18">
        <f t="shared" si="2"/>
        <v>114.44999999999999</v>
      </c>
      <c r="Q29" s="19">
        <f t="shared" si="3"/>
        <v>100</v>
      </c>
    </row>
    <row r="30" spans="1:394" ht="52.5" customHeight="1">
      <c r="A30" s="22">
        <v>856</v>
      </c>
      <c r="B30" s="12" t="s">
        <v>68</v>
      </c>
      <c r="C30" s="13">
        <f>'[1]Данные для расчета'!F28</f>
        <v>3</v>
      </c>
      <c r="D30" s="14">
        <f>'[1]Данные для расчета'!I28</f>
        <v>4</v>
      </c>
      <c r="E30" s="14">
        <f>'[1]Данные для расчета'!M28</f>
        <v>0</v>
      </c>
      <c r="F30" s="14">
        <f>'[1]Данные для расчета'!P28</f>
        <v>4</v>
      </c>
      <c r="G30" s="14">
        <f>'[1]Данные для расчета'!T28</f>
        <v>0</v>
      </c>
      <c r="H30" s="14"/>
      <c r="I30" s="14"/>
      <c r="J30" s="14">
        <f>'[1]Данные для расчета'!AD28</f>
        <v>5</v>
      </c>
      <c r="K30" s="14">
        <f>'[1]Данные для расчета'!AH28</f>
        <v>5</v>
      </c>
      <c r="L30" s="15">
        <f t="shared" si="0"/>
        <v>21</v>
      </c>
      <c r="M30" s="16">
        <f>'[1]Данные для расчета'!AJ28</f>
        <v>21</v>
      </c>
      <c r="N30" s="17">
        <f t="shared" si="1"/>
        <v>100</v>
      </c>
      <c r="O30" s="17">
        <f>'[1]Коэффициенты К'!O30</f>
        <v>1.1375</v>
      </c>
      <c r="P30" s="18">
        <f t="shared" si="2"/>
        <v>113.75</v>
      </c>
      <c r="Q30" s="19">
        <f t="shared" si="3"/>
        <v>100</v>
      </c>
    </row>
    <row r="31" spans="1:394" ht="78.75">
      <c r="A31" s="22">
        <v>857</v>
      </c>
      <c r="B31" s="12" t="s">
        <v>69</v>
      </c>
      <c r="C31" s="13">
        <f>'[1]Данные для расчета'!F29</f>
        <v>3</v>
      </c>
      <c r="D31" s="14">
        <f>'[1]Данные для расчета'!I29</f>
        <v>4</v>
      </c>
      <c r="E31" s="14">
        <f>'[1]Данные для расчета'!M29</f>
        <v>0</v>
      </c>
      <c r="F31" s="14"/>
      <c r="G31" s="14"/>
      <c r="H31" s="14">
        <f>'[1]Данные для расчета'!W29</f>
        <v>0</v>
      </c>
      <c r="I31" s="14">
        <f>'[1]Данные для расчета'!AA29</f>
        <v>0</v>
      </c>
      <c r="J31" s="14">
        <f>'[1]Данные для расчета'!AD29</f>
        <v>5</v>
      </c>
      <c r="K31" s="14">
        <f>'[1]Данные для расчета'!AH29</f>
        <v>5</v>
      </c>
      <c r="L31" s="15">
        <f t="shared" si="0"/>
        <v>17</v>
      </c>
      <c r="M31" s="16">
        <f>'[1]Данные для расчета'!AJ29</f>
        <v>21</v>
      </c>
      <c r="N31" s="17">
        <f t="shared" si="1"/>
        <v>80.952380952380949</v>
      </c>
      <c r="O31" s="17">
        <f>'[1]Коэффициенты К'!O31</f>
        <v>1.2</v>
      </c>
      <c r="P31" s="18">
        <f t="shared" si="2"/>
        <v>97.142857142857139</v>
      </c>
      <c r="Q31" s="19">
        <f t="shared" si="3"/>
        <v>97.142857142857139</v>
      </c>
    </row>
    <row r="32" spans="1:394" ht="105">
      <c r="A32" s="22">
        <v>866</v>
      </c>
      <c r="B32" s="12" t="s">
        <v>70</v>
      </c>
      <c r="C32" s="13">
        <f>'[1]Данные для расчета'!F30</f>
        <v>3</v>
      </c>
      <c r="D32" s="14">
        <f>'[1]Данные для расчета'!I30</f>
        <v>4</v>
      </c>
      <c r="E32" s="14">
        <f>'[1]Данные для расчета'!M30</f>
        <v>0</v>
      </c>
      <c r="F32" s="14"/>
      <c r="G32" s="14"/>
      <c r="H32" s="14"/>
      <c r="I32" s="14"/>
      <c r="J32" s="14">
        <f>'[1]Данные для расчета'!AD30</f>
        <v>4</v>
      </c>
      <c r="K32" s="14">
        <f>'[1]Данные для расчета'!AH30</f>
        <v>5</v>
      </c>
      <c r="L32" s="15">
        <f t="shared" si="0"/>
        <v>16</v>
      </c>
      <c r="M32" s="16">
        <f>'[1]Данные для расчета'!AJ30</f>
        <v>17</v>
      </c>
      <c r="N32" s="17">
        <f t="shared" si="1"/>
        <v>94.117647058823536</v>
      </c>
      <c r="O32" s="17">
        <f>'[1]Коэффициенты К'!O32</f>
        <v>1.1625000000000001</v>
      </c>
      <c r="P32" s="18">
        <f t="shared" si="2"/>
        <v>109.41176470588236</v>
      </c>
      <c r="Q32" s="19">
        <f t="shared" si="3"/>
        <v>100</v>
      </c>
    </row>
    <row r="33" spans="1:17" ht="78.75">
      <c r="A33" s="11" t="s">
        <v>71</v>
      </c>
      <c r="B33" s="12" t="s">
        <v>72</v>
      </c>
      <c r="C33" s="13">
        <f>'[1]Данные для расчета'!F31</f>
        <v>3</v>
      </c>
      <c r="D33" s="14">
        <f>'[1]Данные для расчета'!I31</f>
        <v>0</v>
      </c>
      <c r="E33" s="14">
        <f>'[1]Данные для расчета'!M31</f>
        <v>0</v>
      </c>
      <c r="F33" s="14">
        <f>'[1]Данные для расчета'!P31</f>
        <v>0</v>
      </c>
      <c r="G33" s="14">
        <f>'[1]Данные для расчета'!T31</f>
        <v>0</v>
      </c>
      <c r="H33" s="14">
        <f>'[1]Данные для расчета'!W31</f>
        <v>0</v>
      </c>
      <c r="I33" s="14">
        <f>'[1]Данные для расчета'!AA31</f>
        <v>0</v>
      </c>
      <c r="J33" s="14">
        <f>'[1]Данные для расчета'!AD31</f>
        <v>5</v>
      </c>
      <c r="K33" s="14">
        <f>'[1]Данные для расчета'!AH31</f>
        <v>5</v>
      </c>
      <c r="L33" s="15">
        <f t="shared" si="0"/>
        <v>13</v>
      </c>
      <c r="M33" s="16">
        <f>'[1]Данные для расчета'!AJ31</f>
        <v>25</v>
      </c>
      <c r="N33" s="17">
        <f t="shared" si="1"/>
        <v>52</v>
      </c>
      <c r="O33" s="17">
        <f>'[1]Коэффициенты К'!O33</f>
        <v>1.3374999999999999</v>
      </c>
      <c r="P33" s="18">
        <f t="shared" si="2"/>
        <v>69.55</v>
      </c>
      <c r="Q33" s="19">
        <f t="shared" si="3"/>
        <v>69.55</v>
      </c>
    </row>
    <row r="34" spans="1:17" ht="78.75">
      <c r="A34" s="11" t="s">
        <v>73</v>
      </c>
      <c r="B34" s="12" t="s">
        <v>74</v>
      </c>
      <c r="C34" s="13">
        <f>'[1]Данные для расчета'!F32</f>
        <v>3</v>
      </c>
      <c r="D34" s="14">
        <f>'[1]Данные для расчета'!I32</f>
        <v>4</v>
      </c>
      <c r="E34" s="14">
        <f>'[1]Данные для расчета'!M32</f>
        <v>0</v>
      </c>
      <c r="F34" s="14"/>
      <c r="G34" s="14"/>
      <c r="H34" s="14">
        <f>'[1]Данные для расчета'!W32</f>
        <v>4</v>
      </c>
      <c r="I34" s="14">
        <f>'[1]Данные для расчета'!AA32</f>
        <v>0</v>
      </c>
      <c r="J34" s="14">
        <f>'[1]Данные для расчета'!AD32</f>
        <v>5</v>
      </c>
      <c r="K34" s="14">
        <f>'[1]Данные для расчета'!AH32</f>
        <v>5</v>
      </c>
      <c r="L34" s="15">
        <f t="shared" si="0"/>
        <v>21</v>
      </c>
      <c r="M34" s="16">
        <f>'[1]Данные для расчета'!AJ32</f>
        <v>21</v>
      </c>
      <c r="N34" s="17">
        <f t="shared" si="1"/>
        <v>100</v>
      </c>
      <c r="O34" s="17">
        <f>'[1]Коэффициенты К'!O34</f>
        <v>1.1125</v>
      </c>
      <c r="P34" s="18">
        <f t="shared" si="2"/>
        <v>111.25</v>
      </c>
      <c r="Q34" s="19">
        <f t="shared" si="3"/>
        <v>100</v>
      </c>
    </row>
    <row r="35" spans="1:17" ht="105">
      <c r="A35" s="11" t="s">
        <v>75</v>
      </c>
      <c r="B35" s="12" t="s">
        <v>76</v>
      </c>
      <c r="C35" s="13">
        <f>'[1]Данные для расчета'!F33</f>
        <v>3</v>
      </c>
      <c r="D35" s="14">
        <f>'[1]Данные для расчета'!I33</f>
        <v>4</v>
      </c>
      <c r="E35" s="14">
        <f>'[1]Данные для расчета'!M33</f>
        <v>0</v>
      </c>
      <c r="F35" s="14"/>
      <c r="G35" s="14"/>
      <c r="H35" s="14">
        <f>'[1]Данные для расчета'!W33</f>
        <v>4</v>
      </c>
      <c r="I35" s="14">
        <f>'[1]Данные для расчета'!AA33</f>
        <v>0</v>
      </c>
      <c r="J35" s="14">
        <f>'[1]Данные для расчета'!AD33</f>
        <v>3</v>
      </c>
      <c r="K35" s="14">
        <f>'[1]Данные для расчета'!AH33</f>
        <v>5</v>
      </c>
      <c r="L35" s="15">
        <f t="shared" si="0"/>
        <v>19</v>
      </c>
      <c r="M35" s="16">
        <f>'[1]Данные для расчета'!AJ33</f>
        <v>21</v>
      </c>
      <c r="N35" s="17">
        <f t="shared" si="1"/>
        <v>90.476190476190482</v>
      </c>
      <c r="O35" s="17">
        <f>'[1]Коэффициенты К'!O35</f>
        <v>1.2249999999999999</v>
      </c>
      <c r="P35" s="18">
        <f t="shared" si="2"/>
        <v>110.83333333333333</v>
      </c>
      <c r="Q35" s="19">
        <f t="shared" si="3"/>
        <v>100</v>
      </c>
    </row>
    <row r="36" spans="1:17" ht="236.25">
      <c r="A36" s="11" t="s">
        <v>77</v>
      </c>
      <c r="B36" s="12" t="s">
        <v>78</v>
      </c>
      <c r="C36" s="13">
        <f>'[1]Данные для расчета'!F34</f>
        <v>3</v>
      </c>
      <c r="D36" s="14">
        <f>'[1]Данные для расчета'!I34</f>
        <v>4</v>
      </c>
      <c r="E36" s="14">
        <f>'[1]Данные для расчета'!M34</f>
        <v>0</v>
      </c>
      <c r="F36" s="14"/>
      <c r="G36" s="14"/>
      <c r="H36" s="14"/>
      <c r="I36" s="14"/>
      <c r="J36" s="14">
        <f>'[1]Данные для расчета'!AD34</f>
        <v>5</v>
      </c>
      <c r="K36" s="14">
        <f>'[1]Данные для расчета'!AH34</f>
        <v>5</v>
      </c>
      <c r="L36" s="15">
        <f t="shared" si="0"/>
        <v>17</v>
      </c>
      <c r="M36" s="16">
        <f>'[1]Данные для расчета'!AJ34</f>
        <v>17</v>
      </c>
      <c r="N36" s="17">
        <f t="shared" si="1"/>
        <v>100</v>
      </c>
      <c r="O36" s="17">
        <f>'[1]Коэффициенты К'!O36</f>
        <v>1.0125</v>
      </c>
      <c r="P36" s="18">
        <f t="shared" si="2"/>
        <v>101.25</v>
      </c>
      <c r="Q36" s="19">
        <f t="shared" si="3"/>
        <v>100</v>
      </c>
    </row>
    <row r="37" spans="1:17" ht="52.5">
      <c r="A37" s="11" t="s">
        <v>79</v>
      </c>
      <c r="B37" s="12" t="s">
        <v>80</v>
      </c>
      <c r="C37" s="13">
        <f>'[1]Данные для расчета'!F35</f>
        <v>3</v>
      </c>
      <c r="D37" s="14">
        <f>'[1]Данные для расчета'!I35</f>
        <v>4</v>
      </c>
      <c r="E37" s="14">
        <f>'[1]Данные для расчета'!M35</f>
        <v>0</v>
      </c>
      <c r="F37" s="14"/>
      <c r="G37" s="14"/>
      <c r="H37" s="14"/>
      <c r="I37" s="14"/>
      <c r="J37" s="14">
        <f>'[1]Данные для расчета'!AD35</f>
        <v>5</v>
      </c>
      <c r="K37" s="14">
        <f>'[1]Данные для расчета'!AH35</f>
        <v>5</v>
      </c>
      <c r="L37" s="15">
        <f t="shared" si="0"/>
        <v>17</v>
      </c>
      <c r="M37" s="16">
        <f>'[1]Данные для расчета'!AJ35</f>
        <v>17</v>
      </c>
      <c r="N37" s="17">
        <f t="shared" si="1"/>
        <v>100</v>
      </c>
      <c r="O37" s="17">
        <f>'[1]Коэффициенты К'!O37</f>
        <v>1.2625000000000002</v>
      </c>
      <c r="P37" s="18">
        <f t="shared" si="2"/>
        <v>126.25000000000001</v>
      </c>
      <c r="Q37" s="19">
        <f t="shared" si="3"/>
        <v>100</v>
      </c>
    </row>
    <row r="38" spans="1:17" ht="170.25" customHeight="1">
      <c r="A38" s="11" t="s">
        <v>81</v>
      </c>
      <c r="B38" s="12" t="s">
        <v>82</v>
      </c>
      <c r="C38" s="13">
        <f>'[1]Данные для расчета'!F36</f>
        <v>3</v>
      </c>
      <c r="D38" s="14">
        <f>'[1]Данные для расчета'!I36</f>
        <v>4</v>
      </c>
      <c r="E38" s="14">
        <f>'[1]Данные для расчета'!M36</f>
        <v>0</v>
      </c>
      <c r="F38" s="14"/>
      <c r="G38" s="14"/>
      <c r="H38" s="14"/>
      <c r="I38" s="14"/>
      <c r="J38" s="14">
        <f>'[1]Данные для расчета'!AD36</f>
        <v>5</v>
      </c>
      <c r="K38" s="14">
        <f>'[1]Данные для расчета'!AH36</f>
        <v>5</v>
      </c>
      <c r="L38" s="15">
        <f t="shared" si="0"/>
        <v>17</v>
      </c>
      <c r="M38" s="16">
        <f>'[1]Данные для расчета'!AJ36</f>
        <v>17</v>
      </c>
      <c r="N38" s="17">
        <f t="shared" si="1"/>
        <v>100</v>
      </c>
      <c r="O38" s="17">
        <f>'[1]Коэффициенты К'!O38</f>
        <v>1.0125</v>
      </c>
      <c r="P38" s="18">
        <f t="shared" si="2"/>
        <v>101.25</v>
      </c>
      <c r="Q38" s="19">
        <f t="shared" si="3"/>
        <v>100</v>
      </c>
    </row>
    <row r="39" spans="1:17" ht="78.75">
      <c r="A39" s="11" t="s">
        <v>83</v>
      </c>
      <c r="B39" s="12" t="s">
        <v>84</v>
      </c>
      <c r="C39" s="13">
        <f>'[1]Данные для расчета'!F37</f>
        <v>3</v>
      </c>
      <c r="D39" s="14">
        <f>'[1]Данные для расчета'!I37</f>
        <v>4</v>
      </c>
      <c r="E39" s="14">
        <f>'[1]Данные для расчета'!M37</f>
        <v>0</v>
      </c>
      <c r="F39" s="14">
        <f>'[1]Данные для расчета'!P37</f>
        <v>4</v>
      </c>
      <c r="G39" s="14">
        <f>'[1]Данные для расчета'!T37</f>
        <v>0</v>
      </c>
      <c r="H39" s="14">
        <f>'[1]Данные для расчета'!W37</f>
        <v>0</v>
      </c>
      <c r="I39" s="14">
        <f>'[1]Данные для расчета'!AA37</f>
        <v>0</v>
      </c>
      <c r="J39" s="14">
        <f>'[1]Данные для расчета'!AD37</f>
        <v>5</v>
      </c>
      <c r="K39" s="14">
        <f>'[1]Данные для расчета'!AH37</f>
        <v>5</v>
      </c>
      <c r="L39" s="15">
        <f t="shared" si="0"/>
        <v>21</v>
      </c>
      <c r="M39" s="16">
        <f>'[1]Данные для расчета'!AJ37</f>
        <v>25</v>
      </c>
      <c r="N39" s="17">
        <f t="shared" si="1"/>
        <v>84</v>
      </c>
      <c r="O39" s="17">
        <f>'[1]Коэффициенты К'!O39</f>
        <v>1.1749999999999998</v>
      </c>
      <c r="P39" s="18">
        <f t="shared" si="2"/>
        <v>98.699999999999989</v>
      </c>
      <c r="Q39" s="19">
        <f t="shared" si="3"/>
        <v>98.699999999999989</v>
      </c>
    </row>
    <row r="40" spans="1:17" ht="51" customHeight="1">
      <c r="P40" s="23"/>
    </row>
    <row r="41" spans="1:17" s="27" customFormat="1" ht="85.5" customHeight="1">
      <c r="A41" s="24" t="s">
        <v>85</v>
      </c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 t="s">
        <v>86</v>
      </c>
      <c r="O41" s="26"/>
      <c r="P41" s="26"/>
      <c r="Q41" s="26"/>
    </row>
    <row r="42" spans="1:17" ht="37.5" customHeight="1">
      <c r="A42" s="28"/>
      <c r="B42" s="28"/>
      <c r="C42" s="28"/>
      <c r="F42" s="29"/>
      <c r="G42" s="29"/>
      <c r="H42" s="29"/>
      <c r="I42" s="29"/>
    </row>
    <row r="43" spans="1:17" ht="28.15" customHeight="1">
      <c r="A43" s="30"/>
      <c r="B43" s="30"/>
    </row>
    <row r="44" spans="1:17" ht="30" customHeight="1">
      <c r="A44" s="30"/>
      <c r="B44" s="30"/>
    </row>
    <row r="45" spans="1:17" ht="60" customHeight="1"/>
    <row r="46" spans="1:17" ht="45" customHeight="1"/>
  </sheetData>
  <mergeCells count="22">
    <mergeCell ref="A41:C41"/>
    <mergeCell ref="N41:Q41"/>
    <mergeCell ref="F42:I42"/>
    <mergeCell ref="Q2:Q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P1"/>
    <mergeCell ref="A2:A4"/>
    <mergeCell ref="B2:B4"/>
    <mergeCell ref="C2:K2"/>
    <mergeCell ref="L2:L4"/>
    <mergeCell ref="M2:M4"/>
    <mergeCell ref="N2:N4"/>
    <mergeCell ref="O2:O4"/>
    <mergeCell ref="P2:P4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Расчет</vt:lpstr>
      <vt:lpstr>Расчет!Заголовки_для_печати</vt:lpstr>
      <vt:lpstr>Расчет!Область_печати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kubasheva</dc:creator>
  <cp:lastModifiedBy>kubasheva</cp:lastModifiedBy>
  <dcterms:created xsi:type="dcterms:W3CDTF">2015-10-29T13:39:20Z</dcterms:created>
  <dcterms:modified xsi:type="dcterms:W3CDTF">2015-10-29T13:40:18Z</dcterms:modified>
</cp:coreProperties>
</file>